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2695" windowHeight="10680" activeTab="1"/>
  </bookViews>
  <sheets>
    <sheet name="ALAP-TÖRZS" sheetId="1" r:id="rId1"/>
    <sheet name="DIFF_V2" sheetId="3" r:id="rId2"/>
  </sheets>
  <definedNames>
    <definedName name="_xlnm._FilterDatabase" localSheetId="0" hidden="1">'ALAP-TÖRZS'!$A$1:$V$74</definedName>
    <definedName name="_xlnm._FilterDatabase" localSheetId="1" hidden="1">DIFF_V2!$A$1:$AA$88</definedName>
    <definedName name="_xlnm.Print_Titles" localSheetId="0">'ALAP-TÖRZS'!$1:$2</definedName>
    <definedName name="_xlnm.Print_Titles" localSheetId="1">DIFF_V2!$1:$2</definedName>
  </definedNames>
  <calcPr calcId="145621"/>
</workbook>
</file>

<file path=xl/calcChain.xml><?xml version="1.0" encoding="utf-8"?>
<calcChain xmlns="http://schemas.openxmlformats.org/spreadsheetml/2006/main">
  <c r="W91" i="3" l="1"/>
  <c r="S91" i="3"/>
  <c r="P91" i="3"/>
  <c r="M91" i="3"/>
  <c r="J91" i="3"/>
  <c r="W90" i="3"/>
  <c r="S90" i="3"/>
  <c r="P90" i="3"/>
  <c r="M90" i="3"/>
  <c r="J90" i="3"/>
  <c r="R56" i="1"/>
  <c r="N56" i="1"/>
  <c r="K56" i="1"/>
  <c r="H56" i="1"/>
  <c r="E56" i="1"/>
  <c r="R55" i="1"/>
  <c r="N55" i="1"/>
  <c r="K55" i="1"/>
  <c r="H55" i="1"/>
  <c r="E55" i="1"/>
  <c r="R37" i="1"/>
  <c r="N37" i="1"/>
  <c r="K37" i="1"/>
  <c r="H37" i="1"/>
  <c r="E37" i="1"/>
  <c r="R36" i="1"/>
  <c r="N36" i="1"/>
  <c r="K36" i="1"/>
  <c r="H36" i="1"/>
  <c r="E36" i="1"/>
  <c r="R16" i="1"/>
  <c r="N16" i="1"/>
  <c r="K16" i="1"/>
  <c r="H16" i="1"/>
  <c r="E16" i="1"/>
  <c r="R15" i="1"/>
  <c r="N15" i="1"/>
  <c r="K15" i="1"/>
  <c r="H15" i="1"/>
  <c r="E15" i="1"/>
  <c r="R58" i="1" l="1"/>
  <c r="R57" i="1"/>
  <c r="K58" i="1"/>
  <c r="P93" i="3" s="1"/>
  <c r="H57" i="1"/>
  <c r="M92" i="3" s="1"/>
  <c r="K57" i="1"/>
  <c r="P92" i="3" s="1"/>
  <c r="H58" i="1"/>
  <c r="M93" i="3" s="1"/>
  <c r="E58" i="1"/>
  <c r="J93" i="3" s="1"/>
  <c r="N57" i="1"/>
  <c r="S92" i="3" s="1"/>
  <c r="E57" i="1"/>
  <c r="J92" i="3" s="1"/>
  <c r="N58" i="1"/>
  <c r="S93" i="3" s="1"/>
  <c r="V91" i="3"/>
  <c r="V90" i="3"/>
  <c r="V93" i="3" l="1"/>
  <c r="V92" i="3"/>
</calcChain>
</file>

<file path=xl/sharedStrings.xml><?xml version="1.0" encoding="utf-8"?>
<sst xmlns="http://schemas.openxmlformats.org/spreadsheetml/2006/main" count="1057" uniqueCount="440">
  <si>
    <t>Tantárgy</t>
  </si>
  <si>
    <t>Téma-csop.</t>
  </si>
  <si>
    <t>I. évf. 
TAVASZ</t>
  </si>
  <si>
    <t>I. évf. 
ŐSZ</t>
  </si>
  <si>
    <t>II. évf. 
TAVASZ</t>
  </si>
  <si>
    <t>II. évf. 
ŐSZ</t>
  </si>
  <si>
    <t>Kredit</t>
  </si>
  <si>
    <t>Kód</t>
  </si>
  <si>
    <t>Megjegyzés</t>
  </si>
  <si>
    <t>E</t>
  </si>
  <si>
    <t>Gy</t>
  </si>
  <si>
    <t>L</t>
  </si>
  <si>
    <t>Természettudományi alapismeretek (20-30 kredit): legalább 20 kreditet kell teljesíteni a kötelezőkkel együtt</t>
  </si>
  <si>
    <t>k2</t>
  </si>
  <si>
    <t>igen</t>
  </si>
  <si>
    <t>Functional Analysis (Funkcionálanalízis)</t>
  </si>
  <si>
    <t>K</t>
  </si>
  <si>
    <t>Dr. Vágó Zsuzsa</t>
  </si>
  <si>
    <t>P-ITMAT-0007</t>
  </si>
  <si>
    <t>Numerical Analysis (Numerikus módszerek I.)</t>
  </si>
  <si>
    <t>Dr. Szederkényi Gábor
(Dr. Gergó Lajos)</t>
  </si>
  <si>
    <t>P-ITMAT-0009</t>
  </si>
  <si>
    <t>nk4</t>
  </si>
  <si>
    <t>nem</t>
  </si>
  <si>
    <t>VI.</t>
  </si>
  <si>
    <t>Dr. Rásonyi Miklós
(Dr. Gerencsér László)</t>
  </si>
  <si>
    <t>P-ITMAT-0018</t>
  </si>
  <si>
    <t>nk1</t>
  </si>
  <si>
    <t>Kombinatorikus módszerek</t>
  </si>
  <si>
    <t>Dr. Garay Barna
(Dr. Tuza Zsolt)</t>
  </si>
  <si>
    <t>P-MIM_A3</t>
  </si>
  <si>
    <t>Optimalizációs módszerek</t>
  </si>
  <si>
    <t>Dr. Ruszinkó Miklós
(Dr. Friedler Ferenc)</t>
  </si>
  <si>
    <t>P-MIM_A5</t>
  </si>
  <si>
    <t>Nemlineáris dinamikus rendszerek alapjai</t>
  </si>
  <si>
    <t>Dr. Garay Barna</t>
  </si>
  <si>
    <t>P-ITEEA-0005</t>
  </si>
  <si>
    <t>nk3</t>
  </si>
  <si>
    <t>Numerikus módszerek II.</t>
  </si>
  <si>
    <t>P-ITMAT-0019</t>
  </si>
  <si>
    <t>Extramális gráf, hipergráf és Ramsey elmélet</t>
  </si>
  <si>
    <t>Dr. Ruszinkó Miklós</t>
  </si>
  <si>
    <t>P-ITMAT-0024</t>
  </si>
  <si>
    <t>Physics of Information Technology and Bionics II.</t>
  </si>
  <si>
    <t>Dr. Csurgay Árpád</t>
  </si>
  <si>
    <t>P-ITFIZ-0007</t>
  </si>
  <si>
    <t>P-MIM_A6</t>
  </si>
  <si>
    <t>2 évente (páros év tavasz)</t>
  </si>
  <si>
    <t>Applied Bayesian Method</t>
  </si>
  <si>
    <t>Piglerné dr. Lakner Rozália</t>
  </si>
  <si>
    <t>kötelező kredit</t>
  </si>
  <si>
    <t>választható kredit</t>
  </si>
  <si>
    <t>k1</t>
  </si>
  <si>
    <t>A holokauszt és emlékezete</t>
  </si>
  <si>
    <t>Dr. Fodor György</t>
  </si>
  <si>
    <t>HXXOSO0020AX</t>
  </si>
  <si>
    <t>Jogi alapismeretek és szellemi tulajdon</t>
  </si>
  <si>
    <t>Dr. Bándi Gyula,
Dr. Gödölle István</t>
  </si>
  <si>
    <t>P-ITKOZ-0003</t>
  </si>
  <si>
    <t>Menedzsment ismeretek</t>
  </si>
  <si>
    <t>Dr. Schlett András
(Dr. Harangozó Gábor)</t>
  </si>
  <si>
    <t>P-ITKOZ-0002</t>
  </si>
  <si>
    <t>nk2</t>
  </si>
  <si>
    <t>A fizika kultúrtörténete</t>
  </si>
  <si>
    <t>Dr. Csurgay Árpádné</t>
  </si>
  <si>
    <t>P-ITMUV-0003</t>
  </si>
  <si>
    <t>Multidiszciplináris kitekintés III.</t>
  </si>
  <si>
    <t>P-ITMUV-0014</t>
  </si>
  <si>
    <t xml:space="preserve">Bioetika és környezetetika I. </t>
  </si>
  <si>
    <t>Dr. Bándi Gyula
(Nyéky Kálmán)</t>
  </si>
  <si>
    <t>P-ITMUV-0008</t>
  </si>
  <si>
    <t>Bioetika és környezetetika II.</t>
  </si>
  <si>
    <t>P-ITMUV-0010</t>
  </si>
  <si>
    <t xml:space="preserve">A Biblia világa </t>
  </si>
  <si>
    <t>P-ITMUV-0007</t>
  </si>
  <si>
    <t>Az agykutatás története</t>
  </si>
  <si>
    <t xml:space="preserve">Dr. Hámori József </t>
  </si>
  <si>
    <t>P-ITMUV-0009</t>
  </si>
  <si>
    <t>Bevezetés a filozófiába (Fides et Ratio)</t>
  </si>
  <si>
    <t>Dr. Rokay Zoltán
(Dr. Janka Ferenc)</t>
  </si>
  <si>
    <t>P-ITMUV-0005</t>
  </si>
  <si>
    <t>Vizuális kultúra és kommunikáció</t>
  </si>
  <si>
    <t>Péterffy András</t>
  </si>
  <si>
    <t>P-ITMUV-0011</t>
  </si>
  <si>
    <t>Bevezetés az esztétikába és etikába</t>
  </si>
  <si>
    <t>Dr. Jelenits István</t>
  </si>
  <si>
    <t>P-ITMUV-0012</t>
  </si>
  <si>
    <t>Bankinformatika</t>
  </si>
  <si>
    <t>Dr. Karacs Kristóf
(Kubinger Ágnes, Vető István)</t>
  </si>
  <si>
    <t>P-ITKOZ-0005</t>
  </si>
  <si>
    <t>American Civilization</t>
  </si>
  <si>
    <t>Péri Márton</t>
  </si>
  <si>
    <t>P-ITMUV-0013</t>
  </si>
  <si>
    <t>Project Management</t>
  </si>
  <si>
    <t>Szakmai törzsanyag (15-30 kredit),  legalább 20 kreditet kell teljesíteni a kötelezőkkel együtt</t>
  </si>
  <si>
    <t>Parallel Computing Architectures (Párhuzamos számítógép architektúrák)</t>
  </si>
  <si>
    <t>Dr. Szolgay Péter</t>
  </si>
  <si>
    <t>P-ITEEA-0022</t>
  </si>
  <si>
    <t>Data Mining (Adatbányászat)</t>
  </si>
  <si>
    <t>Dr. Lukács Gergely</t>
  </si>
  <si>
    <t>P-ITSZT-0019</t>
  </si>
  <si>
    <t>Basic Image Processing Algorithms (Képelemzés)</t>
  </si>
  <si>
    <t xml:space="preserve"> Dr. Benedek Csaba (Dr. Szolgay Dániel) </t>
  </si>
  <si>
    <t>nem</t>
  </si>
  <si>
    <t>Advanced Telecommunication Systems</t>
  </si>
  <si>
    <t xml:space="preserve">Dr. Kolumbán Géza </t>
  </si>
  <si>
    <t>P-MIM_D41</t>
  </si>
  <si>
    <t>GPU architektúrájú hierarchikus tömbprocesszorok általános célú programozása</t>
  </si>
  <si>
    <t>Dr. Cserey György</t>
  </si>
  <si>
    <t>P-ITEEA-0007</t>
  </si>
  <si>
    <t>Informatikai rendszerek integrációja</t>
  </si>
  <si>
    <t>Dr. Csapodi Márton
(Vető István)</t>
  </si>
  <si>
    <t>P-MIM_D26</t>
  </si>
  <si>
    <t>Scrum agilis fejlesztési módszertan</t>
  </si>
  <si>
    <t>Dr. Prószéky Gábor
(Dr. Oláh András)</t>
  </si>
  <si>
    <t>P-MIM_D63</t>
  </si>
  <si>
    <t>Webbányászat</t>
  </si>
  <si>
    <t>Dr. Góth Júlia</t>
  </si>
  <si>
    <t>P-ITSZT-0033</t>
  </si>
  <si>
    <t>Adatintenzív alkalmazások technológiái</t>
  </si>
  <si>
    <t>Dr. Rekeczky Csaba
(Bércesné dr. Novák Ágnes)</t>
  </si>
  <si>
    <t>P-ITMAT-0012</t>
  </si>
  <si>
    <t>P-ITMAT-0011</t>
  </si>
  <si>
    <t>Logikai programozás, Prolog</t>
  </si>
  <si>
    <t>Piglerné dr. Lakner Rozália</t>
  </si>
  <si>
    <t>Script nyelvek</t>
  </si>
  <si>
    <t>Dr. Horváth András
(Orosz György)</t>
  </si>
  <si>
    <t>P-ITSZT-0008</t>
  </si>
  <si>
    <t>Programming Methodology (Programozási módszertan)</t>
  </si>
  <si>
    <t>Dr. Feldhoffer Gergely</t>
  </si>
  <si>
    <t>Image and inversion</t>
  </si>
  <si>
    <t>Variational methods and PDEs for Image Processing</t>
  </si>
  <si>
    <t>össz-kötelező a törzsanyagban:</t>
  </si>
  <si>
    <t>össz-választható  a törzsanyagban:</t>
  </si>
  <si>
    <t>Dr. Horváth András</t>
  </si>
  <si>
    <t>Dr. Prószéky Gábor</t>
  </si>
  <si>
    <t>Egyéb, kreditponttal honorált többlettevékenység</t>
  </si>
  <si>
    <t>Gyakorlatvezetés</t>
  </si>
  <si>
    <t>x</t>
  </si>
  <si>
    <t>félévenként 2-4 kredit</t>
  </si>
  <si>
    <t>P-ITFEL…</t>
  </si>
  <si>
    <t>Felügyelt önálló tanulás</t>
  </si>
  <si>
    <t>félévenként 1-4 kredit</t>
  </si>
  <si>
    <t>P-ITGYV…</t>
  </si>
  <si>
    <t>Kamarazene I-II.</t>
  </si>
  <si>
    <t>1</t>
  </si>
  <si>
    <t>Bércesné dr. Novák Ágnes</t>
  </si>
  <si>
    <t>P-ITEGK-0003, 
P-ITEGK-0004</t>
  </si>
  <si>
    <t>max. kétszer felvehető</t>
  </si>
  <si>
    <t>Egyéb választható tárgy</t>
  </si>
  <si>
    <t>TOEFL/IELTS angol nyelvvizsga-előkészítő</t>
  </si>
  <si>
    <t>0</t>
  </si>
  <si>
    <t>P-ITANG-0005</t>
  </si>
  <si>
    <t>2</t>
  </si>
  <si>
    <t>P-ITANG-0006</t>
  </si>
  <si>
    <t>Angol nyelvi kredit</t>
  </si>
  <si>
    <t>P-ITANG-0050</t>
  </si>
  <si>
    <t>15 kredit angolul végzett tárgy után kérhető</t>
  </si>
  <si>
    <t>Business English</t>
  </si>
  <si>
    <t>P-ITANG-0008</t>
  </si>
  <si>
    <t>Középfokú angol nyelvvizsga</t>
  </si>
  <si>
    <t>Kritériumtárgy</t>
  </si>
  <si>
    <t>Testnevelés MSc</t>
  </si>
  <si>
    <t>A</t>
  </si>
  <si>
    <t>testnevelés tárgyak valamelyikéből 1 félév kötelező</t>
  </si>
  <si>
    <t>P-ITEGY-0005; 
P-ITEGY-0006</t>
  </si>
  <si>
    <t>P-ITEGY-0007</t>
  </si>
  <si>
    <t>I. Érzékelő számítógépek és neuromorf robotok</t>
  </si>
  <si>
    <t>II. Szoftver- és nyelvtechnológia</t>
  </si>
  <si>
    <t>III. Infokommunikáció</t>
  </si>
  <si>
    <t>IV. Mikro- és nanotechnológia</t>
  </si>
  <si>
    <t>Bevezetés a funkcionális neurobiológiába</t>
  </si>
  <si>
    <t>I.</t>
  </si>
  <si>
    <t>Dr. Freund Tamás
(Dr. Kalló Imre, 
Dr. Liposits Zsolt)</t>
  </si>
  <si>
    <t>P-ITBIO-0021</t>
  </si>
  <si>
    <t>Agyi érzékelés és plaszticitás</t>
  </si>
  <si>
    <t>Dr. Hámori József</t>
  </si>
  <si>
    <t>P-ITBIO-0022</t>
  </si>
  <si>
    <t>2 évente (páros év ősz)</t>
  </si>
  <si>
    <t>Az ideg- és izomrendszer elektrofiziológiai vizsgálómódszerei</t>
  </si>
  <si>
    <t>Dr. Karmos György</t>
  </si>
  <si>
    <t>P-ITBIO-0007</t>
  </si>
  <si>
    <t>Neurális interfészek és protézisek</t>
  </si>
  <si>
    <t>Dr. Ulbert István
(Dr. Karmos György)</t>
  </si>
  <si>
    <t>P-ITBIO-0023</t>
  </si>
  <si>
    <t>Nemlineáris molekuláris folyamatok kvantitatív leírása és szabályozása</t>
  </si>
  <si>
    <t>Dr. Csercsik Dávid
(Dr. Szederkényi Gábor)</t>
  </si>
  <si>
    <t>P-ITJEL-0031</t>
  </si>
  <si>
    <t xml:space="preserve">MR/CT/Röntgen/PET/SPECT képalkotás </t>
  </si>
  <si>
    <t>P-ITBIO-0004</t>
  </si>
  <si>
    <t xml:space="preserve"> P-ITBIO-0021</t>
  </si>
  <si>
    <t>Dinamikus rendszerek paramétereinek becslése</t>
  </si>
  <si>
    <t>Dr. Szederkényi Gábor</t>
  </si>
  <si>
    <t>P-ITMAT-0008</t>
  </si>
  <si>
    <t>Dr. Iván Kristóf</t>
  </si>
  <si>
    <t>P-ITEEA-0024</t>
  </si>
  <si>
    <t>Neuromorf mozgásvezérlés</t>
  </si>
  <si>
    <t>Dr. Karmos György
(Dr. Laczkó József)</t>
  </si>
  <si>
    <t>P-ITEEA-0025</t>
  </si>
  <si>
    <t>Robotika</t>
  </si>
  <si>
    <t>P-ITEEA-0012</t>
  </si>
  <si>
    <t>Érzékelő robotika</t>
  </si>
  <si>
    <t xml:space="preserve">Dr. Cserey György </t>
  </si>
  <si>
    <t>P-ITEEA-0034</t>
  </si>
  <si>
    <t>Introduction to Bioinformatics</t>
  </si>
  <si>
    <t xml:space="preserve"> </t>
  </si>
  <si>
    <t xml:space="preserve"> Dr. Pongor Sándor</t>
  </si>
  <si>
    <t>P-ITBIO-0009</t>
  </si>
  <si>
    <t>Programozható optikai eszközök</t>
  </si>
  <si>
    <t>P-ITEEA-0026</t>
  </si>
  <si>
    <t>Személyi navigáció</t>
  </si>
  <si>
    <t>Dr. Karacs Kristóf</t>
  </si>
  <si>
    <t>P-MIM_D38</t>
  </si>
  <si>
    <t>Bioelektromos jelek vizsgálata</t>
  </si>
  <si>
    <t>Dr. Gyöngy Miklós
(Dr. Kovács Ferenc)</t>
  </si>
  <si>
    <t>P-ITEEA-0002</t>
  </si>
  <si>
    <t>Diagnostic Ultrasound Imaging</t>
  </si>
  <si>
    <t>Dr. Gyöngy Miklós</t>
  </si>
  <si>
    <t>P-ITJEL-0025</t>
  </si>
  <si>
    <t>Ideghálózatok modellezése és szimulációja</t>
  </si>
  <si>
    <t>Dr. Kalló Imre
(Dr. Káli Szabolcs)</t>
  </si>
  <si>
    <t>P-ITBIO-0026</t>
  </si>
  <si>
    <t>Dr. Kovács Ferenc</t>
  </si>
  <si>
    <t>P-MIM_D52</t>
  </si>
  <si>
    <t>Spin 1/2 Quantum Systems</t>
  </si>
  <si>
    <t>P-ITEEA-0031</t>
  </si>
  <si>
    <t>tömbösítve</t>
  </si>
  <si>
    <t>Nemlineáris dinamikai modellek a biológiában</t>
  </si>
  <si>
    <t>P-ITBIO-0005</t>
  </si>
  <si>
    <t>Biomedical Signal Processing</t>
  </si>
  <si>
    <t>P-ITJEL-0024</t>
  </si>
  <si>
    <t>Dr. Gáspári Zoltán</t>
  </si>
  <si>
    <t>P-ITBIO-0028</t>
  </si>
  <si>
    <t>Multimodális fúzió és navigáció</t>
  </si>
  <si>
    <t>P-ITEEA-0032</t>
  </si>
  <si>
    <t>Biometrika a számítógépes személyazonosításban</t>
  </si>
  <si>
    <t>Dr. Benedek Csaba</t>
  </si>
  <si>
    <t>P-ITJEL-0023</t>
  </si>
  <si>
    <t>Bioelektromágnesesség és komplexitás</t>
  </si>
  <si>
    <t>Dr. Csurgay Árpád 
(Dr. Szász András)</t>
  </si>
  <si>
    <t>P-ITFIZ-0005</t>
  </si>
  <si>
    <t>A nyelvtechnológia eszközei</t>
  </si>
  <si>
    <t>II.</t>
  </si>
  <si>
    <t>P-ITNYE-0002</t>
  </si>
  <si>
    <t>Beszédfelismerés és szintézis</t>
  </si>
  <si>
    <t>Dr. Feldhoffer Gergely
(Dr. Takács György)</t>
  </si>
  <si>
    <t>P-MIM_D5</t>
  </si>
  <si>
    <t>Statisztikai módszerek a nyelvtechnológiában</t>
  </si>
  <si>
    <t>P-ITNYE-0011</t>
  </si>
  <si>
    <t>Elektronikus kereskedelem</t>
  </si>
  <si>
    <t>Dr. Szederkényi Gábor
(Vető István)</t>
  </si>
  <si>
    <t>P-MIM_D27</t>
  </si>
  <si>
    <t>Eclipse modulok fejlesztése</t>
  </si>
  <si>
    <t>Dr. Csapodi Márton
(Kitta Ákos)</t>
  </si>
  <si>
    <t>P-ITSZT-0010</t>
  </si>
  <si>
    <t>Haladó Java programozás</t>
  </si>
  <si>
    <t>Dr. Tornai Kálmán</t>
  </si>
  <si>
    <t>P-ITSZT-0017</t>
  </si>
  <si>
    <t>Adat- és információ-menedzsment</t>
  </si>
  <si>
    <t>P-MIM_D49</t>
  </si>
  <si>
    <t>Rails for Business</t>
  </si>
  <si>
    <t>P-ITSZT-0003</t>
  </si>
  <si>
    <t>2 évente (páratlan év ősz)</t>
  </si>
  <si>
    <t>Mobil alkalmazásfejlesztés alapjai</t>
  </si>
  <si>
    <t>GY</t>
  </si>
  <si>
    <t>P-ITJEL-0015</t>
  </si>
  <si>
    <t>Alkalmazásfejlesztés Android platformokra</t>
  </si>
  <si>
    <t>P-ITJEL-0011</t>
  </si>
  <si>
    <t>Alkalmazásfejlesztés IOS platformokra</t>
  </si>
  <si>
    <t>P-ITJEL-0012</t>
  </si>
  <si>
    <t>Haladó .NET programozás</t>
  </si>
  <si>
    <t>Dr. Prószéky Gábor (Cserép Máté)</t>
  </si>
  <si>
    <t>P-ITSZT-0004</t>
  </si>
  <si>
    <t>Integrált üzleti szoftver-rendszerek</t>
  </si>
  <si>
    <t>Dr. Csapodi Márton</t>
  </si>
  <si>
    <t>P-ITSZT-0028</t>
  </si>
  <si>
    <t>Szoftvertesztelés alapjai</t>
  </si>
  <si>
    <t>Dr. Rekeczky Csaba
(Dr. Oláh András)</t>
  </si>
  <si>
    <t>P-ITSZT-0029</t>
  </si>
  <si>
    <t>Etikus hacker</t>
  </si>
  <si>
    <t>P-ITSZT-0030</t>
  </si>
  <si>
    <t>Tesztautomatizációs eszközök a gyakorlatban</t>
  </si>
  <si>
    <t>P-ITJEL-0029</t>
  </si>
  <si>
    <t>Beágyazott elektronikus rendszerek</t>
  </si>
  <si>
    <t>III.</t>
  </si>
  <si>
    <t>Dr. Zarándy Ákos
(Dr. Bártfai Gusztáv)</t>
  </si>
  <si>
    <t>P-ITEEA-0033</t>
  </si>
  <si>
    <t>Formális módszerek és definíciós technikák a telematikában</t>
  </si>
  <si>
    <t>Dr. Szolgay Péter
(Csurgay Péter)</t>
  </si>
  <si>
    <t>P-ITTAV-0001</t>
  </si>
  <si>
    <t>2 évente (páratlan év tavasz)</t>
  </si>
  <si>
    <t xml:space="preserve">TCP/IP architektúra </t>
  </si>
  <si>
    <t>P-ITEEA-0006</t>
  </si>
  <si>
    <t>Internetes médiakommunikáció</t>
  </si>
  <si>
    <t>P-ITSZT-0016</t>
  </si>
  <si>
    <t>VLSI tervezési módszerek</t>
  </si>
  <si>
    <t>IV.</t>
  </si>
  <si>
    <t>Dr. Földesy Péter</t>
  </si>
  <si>
    <t>P-MIM_D4</t>
  </si>
  <si>
    <t>Dr. Nagy Zoltán</t>
  </si>
  <si>
    <t>Szerelt nyomtatott lap tervezési és mérési gyakorlat</t>
  </si>
  <si>
    <t>Dr. Kiss András
(Dr. Szolgay Péter)</t>
  </si>
  <si>
    <t>P-MIM_D31</t>
  </si>
  <si>
    <t>Digitális IC gyakorlati tervezése</t>
  </si>
  <si>
    <t>P-MIM_D35</t>
  </si>
  <si>
    <t>Dr. Tőkés Szabolcs</t>
  </si>
  <si>
    <t>Bevezetés a nanotechnológiába</t>
  </si>
  <si>
    <t>Dr. Csurgay Árpád 
(Volk János)</t>
  </si>
  <si>
    <t>P-ITFIZ-0004</t>
  </si>
  <si>
    <t>Pénzügyi matematika és kockázat analízis</t>
  </si>
  <si>
    <t>V.</t>
  </si>
  <si>
    <t>P-MIM_T8</t>
  </si>
  <si>
    <t>Önálló laboratórium</t>
  </si>
  <si>
    <t>Konzulens</t>
  </si>
  <si>
    <t>témacsoport választása</t>
  </si>
  <si>
    <t>tanulmányok 2. féléve</t>
  </si>
  <si>
    <t>k3</t>
  </si>
  <si>
    <t>tanulmányok 3. féléve</t>
  </si>
  <si>
    <t>k4</t>
  </si>
  <si>
    <t>Szakmai gyakorlat</t>
  </si>
  <si>
    <t>Szakfelelős</t>
  </si>
  <si>
    <t>P-MIM-K_SZGY</t>
  </si>
  <si>
    <t>Kutatásmódszertani szeminárium</t>
  </si>
  <si>
    <t>P-ITLTD-0002</t>
  </si>
  <si>
    <t>D</t>
  </si>
  <si>
    <t>P-MIM_L2</t>
  </si>
  <si>
    <t>tanulmányok 4. féléve</t>
  </si>
  <si>
    <t>ZV</t>
  </si>
  <si>
    <t xml:space="preserve"> Témacsoportok:</t>
  </si>
  <si>
    <t>V. Pénzügyi informatika</t>
  </si>
  <si>
    <t>VI. IPCV (Image Processing and Computer Vision) spezializáció</t>
  </si>
  <si>
    <t>A témacsoport száma jelzi, hogy a tárgy melyik témacsoporthoz tartozik szorosan.</t>
  </si>
  <si>
    <t>Array Signal Processing</t>
  </si>
  <si>
    <t>Dr. Szolgay Péter
(Dr J. Nossek)</t>
  </si>
  <si>
    <t>P-MIM_D36</t>
  </si>
  <si>
    <t>Bevezetés a Javascript programozásba</t>
  </si>
  <si>
    <t>Dr. Reguly István</t>
  </si>
  <si>
    <t>P-ITSZT-0037</t>
  </si>
  <si>
    <t>Gépi tanulás</t>
  </si>
  <si>
    <t>Játékelmélet és hálózati alkalmazásai</t>
  </si>
  <si>
    <t>Csercsik Dávid</t>
  </si>
  <si>
    <t>Logisztika</t>
  </si>
  <si>
    <t>Dr. Szederkényi Gábor
(Dr. Cser László)</t>
  </si>
  <si>
    <t>P-MIM_D6</t>
  </si>
  <si>
    <t>Dr. Karacs Kristóf
(Vető István)</t>
  </si>
  <si>
    <t>P-ITSZT-0040</t>
  </si>
  <si>
    <t>Biomedical Image Processing and Applications</t>
  </si>
  <si>
    <t>Biometrics</t>
  </si>
  <si>
    <t>Dr. Csikász Nagy Attila</t>
  </si>
  <si>
    <t>Video Sequence Analysis for Video Surveillance</t>
  </si>
  <si>
    <t>Advanced image processing</t>
  </si>
  <si>
    <t>Video and Indexing</t>
  </si>
  <si>
    <t>Aquisition and reconstruction</t>
  </si>
  <si>
    <t>Dr. Csikász Nagy Attila</t>
  </si>
  <si>
    <t>Projekt-tárgyak: Labor, tervezés, diplomaterv (legalább 40 Kredit kötelező, mindhárom projektmunkát egy adott témacsoporthoz tartozóan kell teljesíteni)</t>
  </si>
  <si>
    <t>Master Thesis (Diplomaterv)</t>
  </si>
  <si>
    <t>Záróvizsga MI-MSc</t>
  </si>
  <si>
    <t>P-MIM_ZV_I</t>
  </si>
  <si>
    <t>össz-kötelező a témacsoportokban:</t>
  </si>
  <si>
    <t>össz-választható a témacsoportokban:</t>
  </si>
  <si>
    <t>P-ITJEL-0035</t>
  </si>
  <si>
    <t>P-ITJEL-0036</t>
  </si>
  <si>
    <t>P-ITSZT-0039</t>
  </si>
  <si>
    <t>P-ITJEL-0037</t>
  </si>
  <si>
    <t>P-ITJEL-0038</t>
  </si>
  <si>
    <t>P-ITSZT-0041</t>
  </si>
  <si>
    <t>P-ITMAT-0017</t>
  </si>
  <si>
    <t>P-ITJEL-0039</t>
  </si>
  <si>
    <t>P-ITJEL-0040</t>
  </si>
  <si>
    <t>P-ITEEA-0014</t>
  </si>
  <si>
    <t>Mérnöki tervezés és elemzés (Tutored research Project 2.)</t>
  </si>
  <si>
    <t>Tutored research Project 1. (Önálló laboratórium angol nyelven)</t>
  </si>
  <si>
    <t>P-MIM_L1A</t>
  </si>
  <si>
    <t>P-MIM_L1AA</t>
  </si>
  <si>
    <t>P-MIM_L1B</t>
  </si>
  <si>
    <t>P-ITJEL-0034</t>
  </si>
  <si>
    <t>Computer Assisted Proof and Interval Analysis</t>
  </si>
  <si>
    <t>P-ITLAB-0027</t>
  </si>
  <si>
    <t>P-ITJEL-0014</t>
  </si>
  <si>
    <t>P-ITSZT-0038</t>
  </si>
  <si>
    <t>P-ITJEL-0032</t>
  </si>
  <si>
    <t>P-ITJEL-0033</t>
  </si>
  <si>
    <t>Bognár Ferenc</t>
  </si>
  <si>
    <t xml:space="preserve">Testnevelés - Gerinc gimnasztika </t>
  </si>
  <si>
    <t>Testnevelés - Esztétikus testképzés</t>
  </si>
  <si>
    <t>Gazdasági és humán ismeretek** (10-15 kredit):  legalább 10 kreditet kell teljesíteni a kötelezőkkel együtt</t>
  </si>
  <si>
    <t>ÚJ TÁRGY</t>
  </si>
  <si>
    <t xml:space="preserve">Programtervezési minták </t>
  </si>
  <si>
    <t xml:space="preserve">Párhuzamos Programozás </t>
  </si>
  <si>
    <t>V. VI.</t>
  </si>
  <si>
    <t>Stochastic Signals and Systems (Sztochasztikus jelek és folyamatok)</t>
  </si>
  <si>
    <t>*Sztochasztikus folyamatok</t>
  </si>
  <si>
    <t>*Celluláris hullámszámítógépek</t>
  </si>
  <si>
    <t>*Az információtechnika és a bionika fizikai alapjai I.</t>
  </si>
  <si>
    <t>Köv.</t>
  </si>
  <si>
    <t>Előfeltételek
* = szükséges BSc-s előismeret</t>
  </si>
  <si>
    <t>Köt.?</t>
  </si>
  <si>
    <t>** A gazdasági és humán ismeretek tantárgycsoportból minimum 10, maximum 15 kreditnyi, a BSc-n még el nem végzett tárgyat kell teljesíteni.</t>
  </si>
  <si>
    <t>*Bevezetés a programozásba II.</t>
  </si>
  <si>
    <t>*Szoftvertechnológia alapjai</t>
  </si>
  <si>
    <t>P-ITEGY-0008</t>
  </si>
  <si>
    <t>Előfeltételek
*= szükséges BSc-s előismeret</t>
  </si>
  <si>
    <t>Tárgyfelelős oktató
(előadó)</t>
  </si>
  <si>
    <t>A választott témacsoportnak megfelelő témában (témavezető javaslatára) kell a projekt-tárgyakat (Önálló labor, Mérnöki tervezés, Diplomamunka tárgyak) elvégezni.</t>
  </si>
  <si>
    <t>*A nyelvtechnológia alapjai</t>
  </si>
  <si>
    <t>*Prog. nyelvek és módszerek, *Adatbázis-kezelés haladóknak</t>
  </si>
  <si>
    <t>*Digitális jelfeldolgozás vagy Neurális hálózatok</t>
  </si>
  <si>
    <t>*Infocommunication systems</t>
  </si>
  <si>
    <t>*Introduction to Neurobiology</t>
  </si>
  <si>
    <t>Dr. Góth Júlia
(Németh Gyula)</t>
  </si>
  <si>
    <t>IPCV</t>
  </si>
  <si>
    <t>*Neurális hálózatok,
*A szoftvertechnológia alapjai</t>
  </si>
  <si>
    <t>*Digitális jelfeldolgozás</t>
  </si>
  <si>
    <t>P-ITEEA-0023</t>
  </si>
  <si>
    <t>*Számítógép-vezérelt irányítás- és szabályozáselmélet</t>
  </si>
  <si>
    <t>*A szoftvertechnológia alapjai</t>
  </si>
  <si>
    <t>*A szoftvertechnológia alapjai, *Infocommunication systems</t>
  </si>
  <si>
    <t>*Digitális rendszerek és számítógép architektúrák</t>
  </si>
  <si>
    <t>*Bevezetés a mesterséges intelligenciába</t>
  </si>
  <si>
    <t>Dr. Gál Viktor</t>
  </si>
  <si>
    <t>*Java programozás</t>
  </si>
  <si>
    <t>*Infocommunication systems, *Számítógépes hálózatok</t>
  </si>
  <si>
    <t>*Mikroelektronika</t>
  </si>
  <si>
    <t>P-MIM_L1A vagy
P-MIM_L1AA</t>
  </si>
  <si>
    <t>Erasmus angol nyelvi felkészítő</t>
  </si>
  <si>
    <t>Integrated Structural Bioinformatics</t>
  </si>
  <si>
    <t>*A közgazdaságtan alapjai</t>
  </si>
  <si>
    <t>Pénzügyi információs technológiák</t>
  </si>
  <si>
    <t>Dr. Levendovszky János</t>
  </si>
  <si>
    <t>P-ITPIT-0001</t>
  </si>
  <si>
    <t>P-MIM_T4A</t>
  </si>
  <si>
    <t>TELC középfokú nyelvvizsga-előkészítő</t>
  </si>
  <si>
    <t>P-ITANG-0007</t>
  </si>
  <si>
    <t>IT Technológiák és architekúrák nagyvállalati környezetben (Oracle szeminárium)</t>
  </si>
  <si>
    <t>Bio- and drug delivery MEMS
(BioMEMS-ek és gyógyszeradagolók)</t>
  </si>
  <si>
    <t>FPGA-based Algorithm Design
(FPGA alapú tervezés)</t>
  </si>
  <si>
    <t>Intelligent sensors
(Intelligens érzékelők)</t>
  </si>
  <si>
    <r>
      <t xml:space="preserve">Dr. Szederkényi Gábor
</t>
    </r>
    <r>
      <rPr>
        <sz val="9"/>
        <rFont val="Times New Roman"/>
        <family val="1"/>
        <charset val="238"/>
      </rPr>
      <t>(Dr. Csurgay Á., Dr. P. Civalleri)</t>
    </r>
  </si>
  <si>
    <t xml:space="preserve">*A mesterképzés elkezdése szempontjából hiányos területeken lehetőség van térítésmentes szintre hozásra a Mérnökinformatikus BSc megfelelő tárgyaiból. </t>
  </si>
  <si>
    <t>Differenciált szakmai ismeretanyag (20-30 kredit): legalább 24 kreditet kell elvégezni a témavezető javaslatára a projekt-tárgyak (Önálló labor, Mérnöki tervezés, Diplomamunka tárgyak)kivételével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</si>
</sst>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/"/>
  </numFmts>
  <fonts count="16" x14ac:knownFonts="1">
    <font>
      <sz val="12"/>
      <color rgb="FF000000"/>
      <name val="Times New Roman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1F497D"/>
      <name val="Times New Roman"/>
      <family val="1"/>
      <charset val="238"/>
    </font>
    <font>
      <sz val="11"/>
      <color rgb="FF43434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FF00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1" fontId="3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/>
    <xf numFmtId="0" fontId="1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/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Alignment="1"/>
    <xf numFmtId="0" fontId="3" fillId="0" borderId="1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/>
    <xf numFmtId="0" fontId="3" fillId="3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990600</xdr:colOff>
      <xdr:row>24</xdr:row>
      <xdr:rowOff>123825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2"/>
  <sheetViews>
    <sheetView topLeftCell="A31" zoomScaleNormal="100" workbookViewId="0">
      <selection activeCell="S79" sqref="S79"/>
    </sheetView>
  </sheetViews>
  <sheetFormatPr defaultColWidth="13.5" defaultRowHeight="29.25" customHeight="1" x14ac:dyDescent="0.25"/>
  <cols>
    <col min="1" max="1" width="6.125" customWidth="1"/>
    <col min="2" max="2" width="7" customWidth="1"/>
    <col min="3" max="3" width="38.625" customWidth="1"/>
    <col min="4" max="4" width="5.75" style="137" customWidth="1"/>
    <col min="5" max="16" width="3" style="137" customWidth="1"/>
    <col min="17" max="18" width="6.375" style="137" customWidth="1"/>
    <col min="19" max="19" width="23.75" customWidth="1"/>
    <col min="20" max="20" width="16.375" bestFit="1" customWidth="1"/>
    <col min="21" max="21" width="26.875" customWidth="1"/>
    <col min="22" max="22" width="21.625" customWidth="1"/>
  </cols>
  <sheetData>
    <row r="1" spans="1:22" ht="42.75" x14ac:dyDescent="0.25">
      <c r="A1" s="52"/>
      <c r="B1" s="52" t="s">
        <v>396</v>
      </c>
      <c r="C1" s="52" t="s">
        <v>0</v>
      </c>
      <c r="D1" s="52" t="s">
        <v>1</v>
      </c>
      <c r="E1" s="146" t="s">
        <v>2</v>
      </c>
      <c r="F1" s="147"/>
      <c r="G1" s="148"/>
      <c r="H1" s="146" t="s">
        <v>3</v>
      </c>
      <c r="I1" s="147"/>
      <c r="J1" s="148"/>
      <c r="K1" s="146" t="s">
        <v>4</v>
      </c>
      <c r="L1" s="147"/>
      <c r="M1" s="148"/>
      <c r="N1" s="146" t="s">
        <v>5</v>
      </c>
      <c r="O1" s="147"/>
      <c r="P1" s="148"/>
      <c r="Q1" s="52" t="s">
        <v>394</v>
      </c>
      <c r="R1" s="2" t="s">
        <v>6</v>
      </c>
      <c r="S1" s="52" t="s">
        <v>402</v>
      </c>
      <c r="T1" s="52" t="s">
        <v>7</v>
      </c>
      <c r="U1" s="133" t="s">
        <v>395</v>
      </c>
      <c r="V1" s="138" t="s">
        <v>8</v>
      </c>
    </row>
    <row r="2" spans="1:22" ht="29.25" customHeight="1" x14ac:dyDescent="0.25">
      <c r="A2" s="6"/>
      <c r="B2" s="7"/>
      <c r="C2" s="1"/>
      <c r="D2" s="2"/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/>
      <c r="R2" s="2"/>
      <c r="S2" s="1"/>
      <c r="T2" s="1"/>
      <c r="U2" s="9"/>
      <c r="V2" s="94"/>
    </row>
    <row r="3" spans="1:22" ht="29.25" customHeight="1" x14ac:dyDescent="0.25">
      <c r="A3" s="151" t="s">
        <v>12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77" customFormat="1" ht="29.25" customHeight="1" x14ac:dyDescent="0.25">
      <c r="A4" s="83" t="s">
        <v>52</v>
      </c>
      <c r="B4" s="111" t="s">
        <v>14</v>
      </c>
      <c r="C4" s="117" t="s">
        <v>15</v>
      </c>
      <c r="D4" s="115"/>
      <c r="E4" s="82">
        <v>2</v>
      </c>
      <c r="F4" s="83">
        <v>2</v>
      </c>
      <c r="G4" s="83">
        <v>0</v>
      </c>
      <c r="H4" s="84"/>
      <c r="I4" s="84"/>
      <c r="J4" s="84"/>
      <c r="K4" s="83"/>
      <c r="L4" s="83"/>
      <c r="M4" s="83"/>
      <c r="N4" s="83"/>
      <c r="O4" s="83"/>
      <c r="P4" s="83"/>
      <c r="Q4" s="83" t="s">
        <v>16</v>
      </c>
      <c r="R4" s="83">
        <v>5</v>
      </c>
      <c r="S4" s="74" t="s">
        <v>17</v>
      </c>
      <c r="T4" s="74" t="s">
        <v>18</v>
      </c>
      <c r="U4" s="78"/>
      <c r="V4" s="108"/>
    </row>
    <row r="5" spans="1:22" s="77" customFormat="1" ht="29.25" customHeight="1" x14ac:dyDescent="0.25">
      <c r="A5" s="68" t="s">
        <v>13</v>
      </c>
      <c r="B5" s="85" t="s">
        <v>14</v>
      </c>
      <c r="C5" s="118" t="s">
        <v>19</v>
      </c>
      <c r="D5" s="115"/>
      <c r="E5" s="121"/>
      <c r="F5" s="68"/>
      <c r="G5" s="68"/>
      <c r="H5" s="68">
        <v>2</v>
      </c>
      <c r="I5" s="68">
        <v>0</v>
      </c>
      <c r="J5" s="68">
        <v>1</v>
      </c>
      <c r="K5" s="68"/>
      <c r="L5" s="68"/>
      <c r="M5" s="68"/>
      <c r="N5" s="68"/>
      <c r="O5" s="68"/>
      <c r="P5" s="68"/>
      <c r="Q5" s="68" t="s">
        <v>16</v>
      </c>
      <c r="R5" s="68">
        <v>4</v>
      </c>
      <c r="S5" s="75" t="s">
        <v>20</v>
      </c>
      <c r="T5" s="75" t="s">
        <v>21</v>
      </c>
      <c r="U5" s="76"/>
      <c r="V5" s="95"/>
    </row>
    <row r="6" spans="1:22" s="77" customFormat="1" ht="29.25" customHeight="1" x14ac:dyDescent="0.25">
      <c r="A6" s="83" t="s">
        <v>22</v>
      </c>
      <c r="B6" s="83" t="s">
        <v>23</v>
      </c>
      <c r="C6" s="118" t="s">
        <v>390</v>
      </c>
      <c r="D6" s="115" t="s">
        <v>24</v>
      </c>
      <c r="E6" s="121"/>
      <c r="F6" s="68"/>
      <c r="G6" s="68"/>
      <c r="H6" s="68"/>
      <c r="I6" s="68"/>
      <c r="J6" s="68"/>
      <c r="K6" s="68"/>
      <c r="L6" s="68"/>
      <c r="M6" s="68"/>
      <c r="N6" s="68">
        <v>3</v>
      </c>
      <c r="O6" s="68">
        <v>0</v>
      </c>
      <c r="P6" s="68">
        <v>1</v>
      </c>
      <c r="Q6" s="68" t="s">
        <v>16</v>
      </c>
      <c r="R6" s="68">
        <v>5</v>
      </c>
      <c r="S6" s="86" t="s">
        <v>25</v>
      </c>
      <c r="T6" s="87" t="s">
        <v>26</v>
      </c>
      <c r="U6" s="76" t="s">
        <v>391</v>
      </c>
      <c r="V6" s="95"/>
    </row>
    <row r="7" spans="1:22" ht="29.25" customHeight="1" x14ac:dyDescent="0.25">
      <c r="A7" s="13" t="s">
        <v>27</v>
      </c>
      <c r="B7" s="23" t="s">
        <v>23</v>
      </c>
      <c r="C7" s="31" t="s">
        <v>28</v>
      </c>
      <c r="D7" s="99"/>
      <c r="E7" s="122">
        <v>2</v>
      </c>
      <c r="F7" s="23">
        <v>0</v>
      </c>
      <c r="G7" s="23">
        <v>0</v>
      </c>
      <c r="H7" s="23"/>
      <c r="I7" s="23"/>
      <c r="J7" s="23"/>
      <c r="K7" s="23"/>
      <c r="L7" s="23"/>
      <c r="M7" s="23"/>
      <c r="N7" s="23"/>
      <c r="O7" s="23"/>
      <c r="P7" s="23"/>
      <c r="Q7" s="23" t="s">
        <v>16</v>
      </c>
      <c r="R7" s="23">
        <v>3</v>
      </c>
      <c r="S7" s="14" t="s">
        <v>29</v>
      </c>
      <c r="T7" s="14" t="s">
        <v>30</v>
      </c>
      <c r="U7" s="9"/>
      <c r="V7" s="94"/>
    </row>
    <row r="8" spans="1:22" ht="29.25" customHeight="1" x14ac:dyDescent="0.25">
      <c r="A8" s="15" t="s">
        <v>27</v>
      </c>
      <c r="B8" s="16" t="s">
        <v>23</v>
      </c>
      <c r="C8" s="31" t="s">
        <v>31</v>
      </c>
      <c r="D8" s="134"/>
      <c r="E8" s="123">
        <v>2</v>
      </c>
      <c r="F8" s="16">
        <v>1</v>
      </c>
      <c r="G8" s="16">
        <v>0</v>
      </c>
      <c r="H8" s="16"/>
      <c r="I8" s="16"/>
      <c r="J8" s="16"/>
      <c r="K8" s="16"/>
      <c r="L8" s="16"/>
      <c r="M8" s="16"/>
      <c r="N8" s="16"/>
      <c r="O8" s="16"/>
      <c r="P8" s="16"/>
      <c r="Q8" s="16" t="s">
        <v>16</v>
      </c>
      <c r="R8" s="16">
        <v>4</v>
      </c>
      <c r="S8" s="14" t="s">
        <v>32</v>
      </c>
      <c r="T8" s="14" t="s">
        <v>33</v>
      </c>
      <c r="U8" s="9"/>
      <c r="V8" s="94"/>
    </row>
    <row r="9" spans="1:22" ht="29.25" customHeight="1" x14ac:dyDescent="0.25">
      <c r="A9" s="13" t="s">
        <v>22</v>
      </c>
      <c r="B9" s="23" t="s">
        <v>23</v>
      </c>
      <c r="C9" s="31" t="s">
        <v>34</v>
      </c>
      <c r="D9" s="99"/>
      <c r="E9" s="122"/>
      <c r="F9" s="23"/>
      <c r="G9" s="23"/>
      <c r="H9" s="23"/>
      <c r="I9" s="23"/>
      <c r="J9" s="23"/>
      <c r="K9" s="23"/>
      <c r="L9" s="23"/>
      <c r="M9" s="23"/>
      <c r="N9" s="23">
        <v>2</v>
      </c>
      <c r="O9" s="23">
        <v>2</v>
      </c>
      <c r="P9" s="23">
        <v>0</v>
      </c>
      <c r="Q9" s="23" t="s">
        <v>16</v>
      </c>
      <c r="R9" s="23">
        <v>5</v>
      </c>
      <c r="S9" s="14" t="s">
        <v>35</v>
      </c>
      <c r="T9" s="14" t="s">
        <v>36</v>
      </c>
      <c r="U9" s="9" t="s">
        <v>392</v>
      </c>
      <c r="V9" s="94"/>
    </row>
    <row r="10" spans="1:22" ht="29.25" customHeight="1" x14ac:dyDescent="0.25">
      <c r="A10" s="25" t="s">
        <v>37</v>
      </c>
      <c r="B10" s="6" t="s">
        <v>23</v>
      </c>
      <c r="C10" s="119" t="s">
        <v>38</v>
      </c>
      <c r="D10" s="99"/>
      <c r="E10" s="122"/>
      <c r="F10" s="23"/>
      <c r="G10" s="23"/>
      <c r="H10" s="23"/>
      <c r="I10" s="23"/>
      <c r="J10" s="23"/>
      <c r="K10" s="23">
        <v>2</v>
      </c>
      <c r="L10" s="23">
        <v>1</v>
      </c>
      <c r="M10" s="23">
        <v>0</v>
      </c>
      <c r="N10" s="23"/>
      <c r="O10" s="23"/>
      <c r="P10" s="23"/>
      <c r="Q10" s="23" t="s">
        <v>16</v>
      </c>
      <c r="R10" s="23">
        <v>4</v>
      </c>
      <c r="S10" s="14" t="s">
        <v>20</v>
      </c>
      <c r="T10" s="14" t="s">
        <v>39</v>
      </c>
      <c r="U10" s="4" t="s">
        <v>21</v>
      </c>
      <c r="V10" s="94" t="s">
        <v>47</v>
      </c>
    </row>
    <row r="11" spans="1:22" ht="29.25" customHeight="1" x14ac:dyDescent="0.25">
      <c r="A11" s="99" t="s">
        <v>27</v>
      </c>
      <c r="B11" s="135" t="s">
        <v>23</v>
      </c>
      <c r="C11" s="120" t="s">
        <v>40</v>
      </c>
      <c r="D11" s="99"/>
      <c r="E11" s="122">
        <v>3</v>
      </c>
      <c r="F11" s="23">
        <v>0</v>
      </c>
      <c r="G11" s="23"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 t="s">
        <v>16</v>
      </c>
      <c r="R11" s="23">
        <v>4</v>
      </c>
      <c r="S11" s="14" t="s">
        <v>41</v>
      </c>
      <c r="T11" s="19" t="s">
        <v>42</v>
      </c>
      <c r="U11" s="9"/>
      <c r="V11" s="94"/>
    </row>
    <row r="12" spans="1:22" ht="29.25" customHeight="1" x14ac:dyDescent="0.25">
      <c r="A12" s="134" t="s">
        <v>62</v>
      </c>
      <c r="B12" s="124" t="s">
        <v>23</v>
      </c>
      <c r="C12" s="32" t="s">
        <v>43</v>
      </c>
      <c r="D12" s="134"/>
      <c r="E12" s="124"/>
      <c r="F12" s="41"/>
      <c r="G12" s="41"/>
      <c r="H12" s="41">
        <v>3</v>
      </c>
      <c r="I12" s="41">
        <v>1</v>
      </c>
      <c r="J12" s="41">
        <v>0</v>
      </c>
      <c r="K12" s="41"/>
      <c r="L12" s="41"/>
      <c r="M12" s="41"/>
      <c r="N12" s="41"/>
      <c r="O12" s="41"/>
      <c r="P12" s="41"/>
      <c r="Q12" s="41" t="s">
        <v>16</v>
      </c>
      <c r="R12" s="41">
        <v>5</v>
      </c>
      <c r="S12" s="19" t="s">
        <v>44</v>
      </c>
      <c r="T12" s="19" t="s">
        <v>45</v>
      </c>
      <c r="U12" s="21" t="s">
        <v>393</v>
      </c>
      <c r="V12" s="94"/>
    </row>
    <row r="13" spans="1:22" ht="29.25" customHeight="1" x14ac:dyDescent="0.25">
      <c r="A13" s="41" t="s">
        <v>27</v>
      </c>
      <c r="B13" s="16" t="s">
        <v>23</v>
      </c>
      <c r="C13" s="19" t="s">
        <v>376</v>
      </c>
      <c r="D13" s="41"/>
      <c r="E13" s="16">
        <v>3</v>
      </c>
      <c r="F13" s="16">
        <v>1</v>
      </c>
      <c r="G13" s="16">
        <v>0</v>
      </c>
      <c r="H13" s="16"/>
      <c r="I13" s="16"/>
      <c r="J13" s="16"/>
      <c r="K13" s="16"/>
      <c r="L13" s="16"/>
      <c r="M13" s="16"/>
      <c r="N13" s="16"/>
      <c r="O13" s="16"/>
      <c r="P13" s="16"/>
      <c r="Q13" s="16" t="s">
        <v>16</v>
      </c>
      <c r="R13" s="16">
        <v>5</v>
      </c>
      <c r="S13" s="14" t="s">
        <v>35</v>
      </c>
      <c r="T13" s="14" t="s">
        <v>46</v>
      </c>
      <c r="U13" s="4" t="s">
        <v>18</v>
      </c>
      <c r="V13" s="94" t="s">
        <v>47</v>
      </c>
    </row>
    <row r="14" spans="1:22" s="65" customFormat="1" ht="29.25" customHeight="1" x14ac:dyDescent="0.25">
      <c r="A14" s="127" t="s">
        <v>37</v>
      </c>
      <c r="B14" s="127" t="s">
        <v>23</v>
      </c>
      <c r="C14" s="89" t="s">
        <v>48</v>
      </c>
      <c r="D14" s="88" t="s">
        <v>24</v>
      </c>
      <c r="E14" s="88"/>
      <c r="F14" s="88"/>
      <c r="G14" s="88"/>
      <c r="H14" s="88"/>
      <c r="I14" s="88"/>
      <c r="J14" s="88"/>
      <c r="K14" s="88">
        <v>3</v>
      </c>
      <c r="L14" s="88">
        <v>3</v>
      </c>
      <c r="M14" s="88">
        <v>0</v>
      </c>
      <c r="N14" s="88"/>
      <c r="O14" s="88"/>
      <c r="P14" s="88"/>
      <c r="Q14" s="88" t="s">
        <v>16</v>
      </c>
      <c r="R14" s="88">
        <v>6</v>
      </c>
      <c r="S14" s="89" t="s">
        <v>49</v>
      </c>
      <c r="T14" s="89" t="s">
        <v>375</v>
      </c>
      <c r="U14" s="92"/>
      <c r="V14" s="96" t="s">
        <v>410</v>
      </c>
    </row>
    <row r="15" spans="1:22" ht="29.25" customHeight="1" x14ac:dyDescent="0.25">
      <c r="A15" s="128"/>
      <c r="B15" s="128"/>
      <c r="C15" s="125" t="s">
        <v>50</v>
      </c>
      <c r="D15" s="16"/>
      <c r="E15" s="16">
        <f>SUMIF(A4:A14,"k1",R4:R14)</f>
        <v>5</v>
      </c>
      <c r="F15" s="16"/>
      <c r="G15" s="16"/>
      <c r="H15" s="16">
        <f>SUMIF(A4:A14,"k2",R4:R14)</f>
        <v>4</v>
      </c>
      <c r="I15" s="16"/>
      <c r="J15" s="16"/>
      <c r="K15" s="16">
        <f>SUMIF(A4:A14,"k3",R4:R14)</f>
        <v>0</v>
      </c>
      <c r="L15" s="16"/>
      <c r="M15" s="16"/>
      <c r="N15" s="16">
        <f>SUMIF(A4:A14,"k4",R4:R14)</f>
        <v>0</v>
      </c>
      <c r="O15" s="16"/>
      <c r="P15" s="16"/>
      <c r="Q15" s="23"/>
      <c r="R15" s="23">
        <f>SUMIF(B4:B14,"igen",R4:R14)</f>
        <v>9</v>
      </c>
      <c r="S15" s="14"/>
      <c r="T15" s="14"/>
      <c r="U15" s="9"/>
      <c r="V15" s="94"/>
    </row>
    <row r="16" spans="1:22" ht="29.25" customHeight="1" x14ac:dyDescent="0.25">
      <c r="A16" s="128"/>
      <c r="B16" s="128"/>
      <c r="C16" s="126" t="s">
        <v>51</v>
      </c>
      <c r="D16" s="24"/>
      <c r="E16" s="24">
        <f>SUMIF(A4:A14,"nk1",R4:R14)</f>
        <v>16</v>
      </c>
      <c r="F16" s="24"/>
      <c r="G16" s="24"/>
      <c r="H16" s="24">
        <f>SUMIF(A4:A14,"nk2",R4:R14)</f>
        <v>5</v>
      </c>
      <c r="I16" s="24"/>
      <c r="J16" s="24"/>
      <c r="K16" s="24">
        <f>SUMIF(A4:A14,"nk3",R4:R14)</f>
        <v>10</v>
      </c>
      <c r="L16" s="24"/>
      <c r="M16" s="24"/>
      <c r="N16" s="24">
        <f>SUMIF(A4:A14,"nk4",R4:R14)</f>
        <v>10</v>
      </c>
      <c r="O16" s="24"/>
      <c r="P16" s="24"/>
      <c r="Q16" s="25"/>
      <c r="R16" s="24">
        <f>SUMIF(B4:B14,"nem",R4:R14)</f>
        <v>41</v>
      </c>
      <c r="S16" s="10"/>
      <c r="T16" s="10"/>
      <c r="U16" s="12"/>
      <c r="V16" s="94"/>
    </row>
    <row r="17" spans="1:22" ht="29.25" customHeight="1" x14ac:dyDescent="0.25">
      <c r="A17" s="26"/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7"/>
      <c r="T17" s="27"/>
      <c r="U17" s="29"/>
      <c r="V17" s="107"/>
    </row>
    <row r="18" spans="1:22" ht="29.25" customHeight="1" x14ac:dyDescent="0.25">
      <c r="A18" s="151" t="s">
        <v>385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</row>
    <row r="19" spans="1:22" ht="29.25" customHeight="1" x14ac:dyDescent="0.25">
      <c r="A19" s="41" t="s">
        <v>52</v>
      </c>
      <c r="B19" s="30" t="s">
        <v>14</v>
      </c>
      <c r="C19" s="19" t="s">
        <v>53</v>
      </c>
      <c r="D19" s="41"/>
      <c r="E19" s="41">
        <v>1</v>
      </c>
      <c r="F19" s="41">
        <v>0</v>
      </c>
      <c r="G19" s="41">
        <v>0</v>
      </c>
      <c r="H19" s="41"/>
      <c r="I19" s="41"/>
      <c r="J19" s="41"/>
      <c r="K19" s="41"/>
      <c r="L19" s="41"/>
      <c r="M19" s="41"/>
      <c r="N19" s="41"/>
      <c r="O19" s="41"/>
      <c r="P19" s="41"/>
      <c r="Q19" s="30" t="s">
        <v>16</v>
      </c>
      <c r="R19" s="30">
        <v>2</v>
      </c>
      <c r="S19" s="20" t="s">
        <v>54</v>
      </c>
      <c r="T19" s="32" t="s">
        <v>55</v>
      </c>
      <c r="U19" s="21"/>
      <c r="V19" s="109"/>
    </row>
    <row r="20" spans="1:22" ht="29.25" customHeight="1" x14ac:dyDescent="0.25">
      <c r="A20" s="30" t="s">
        <v>22</v>
      </c>
      <c r="B20" s="30" t="s">
        <v>23</v>
      </c>
      <c r="C20" s="19" t="s">
        <v>56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>
        <v>4</v>
      </c>
      <c r="O20" s="30">
        <v>0</v>
      </c>
      <c r="P20" s="30">
        <v>0</v>
      </c>
      <c r="Q20" s="30" t="s">
        <v>16</v>
      </c>
      <c r="R20" s="30">
        <v>5</v>
      </c>
      <c r="S20" s="32" t="s">
        <v>57</v>
      </c>
      <c r="T20" s="19" t="s">
        <v>58</v>
      </c>
      <c r="U20" s="21"/>
      <c r="V20" s="94"/>
    </row>
    <row r="21" spans="1:22" ht="29.25" customHeight="1" x14ac:dyDescent="0.25">
      <c r="A21" s="6" t="s">
        <v>27</v>
      </c>
      <c r="B21" s="6" t="s">
        <v>23</v>
      </c>
      <c r="C21" s="33" t="s">
        <v>59</v>
      </c>
      <c r="D21" s="23"/>
      <c r="E21" s="23">
        <v>4</v>
      </c>
      <c r="F21" s="23">
        <v>0</v>
      </c>
      <c r="G21" s="23">
        <v>0</v>
      </c>
      <c r="H21" s="23"/>
      <c r="I21" s="23"/>
      <c r="J21" s="23"/>
      <c r="K21" s="23"/>
      <c r="L21" s="23"/>
      <c r="M21" s="23"/>
      <c r="N21" s="23"/>
      <c r="O21" s="23"/>
      <c r="P21" s="23"/>
      <c r="Q21" s="23" t="s">
        <v>16</v>
      </c>
      <c r="R21" s="23">
        <v>5</v>
      </c>
      <c r="S21" s="14" t="s">
        <v>60</v>
      </c>
      <c r="T21" s="14" t="s">
        <v>61</v>
      </c>
      <c r="U21" s="9" t="s">
        <v>426</v>
      </c>
      <c r="V21" s="94"/>
    </row>
    <row r="22" spans="1:22" ht="29.25" customHeight="1" x14ac:dyDescent="0.25">
      <c r="A22" s="6" t="s">
        <v>62</v>
      </c>
      <c r="B22" s="6" t="s">
        <v>23</v>
      </c>
      <c r="C22" s="14" t="s">
        <v>63</v>
      </c>
      <c r="D22" s="23"/>
      <c r="E22" s="23"/>
      <c r="F22" s="23"/>
      <c r="G22" s="23"/>
      <c r="H22" s="23">
        <v>2</v>
      </c>
      <c r="I22" s="23">
        <v>0</v>
      </c>
      <c r="J22" s="23">
        <v>0</v>
      </c>
      <c r="K22" s="23"/>
      <c r="L22" s="23"/>
      <c r="M22" s="23"/>
      <c r="N22" s="23"/>
      <c r="O22" s="23"/>
      <c r="P22" s="23"/>
      <c r="Q22" s="23" t="s">
        <v>10</v>
      </c>
      <c r="R22" s="23">
        <v>2</v>
      </c>
      <c r="S22" s="14" t="s">
        <v>64</v>
      </c>
      <c r="T22" s="14" t="s">
        <v>65</v>
      </c>
      <c r="U22" s="9"/>
      <c r="V22" s="94"/>
    </row>
    <row r="23" spans="1:22" ht="29.25" customHeight="1" x14ac:dyDescent="0.25">
      <c r="A23" s="6" t="s">
        <v>62</v>
      </c>
      <c r="B23" s="6" t="s">
        <v>23</v>
      </c>
      <c r="C23" s="14" t="s">
        <v>66</v>
      </c>
      <c r="D23" s="23"/>
      <c r="E23" s="23"/>
      <c r="F23" s="23"/>
      <c r="G23" s="23"/>
      <c r="H23" s="23">
        <v>1</v>
      </c>
      <c r="I23" s="23">
        <v>0</v>
      </c>
      <c r="J23" s="23">
        <v>0</v>
      </c>
      <c r="K23" s="23"/>
      <c r="L23" s="23"/>
      <c r="M23" s="23"/>
      <c r="N23" s="23"/>
      <c r="O23" s="23"/>
      <c r="P23" s="23"/>
      <c r="Q23" s="23" t="s">
        <v>10</v>
      </c>
      <c r="R23" s="23">
        <v>1</v>
      </c>
      <c r="S23" s="14" t="s">
        <v>64</v>
      </c>
      <c r="T23" s="14" t="s">
        <v>67</v>
      </c>
      <c r="U23" s="9"/>
      <c r="V23" s="94"/>
    </row>
    <row r="24" spans="1:22" ht="29.25" customHeight="1" x14ac:dyDescent="0.25">
      <c r="A24" s="6" t="s">
        <v>62</v>
      </c>
      <c r="B24" s="6" t="s">
        <v>23</v>
      </c>
      <c r="C24" s="14" t="s">
        <v>68</v>
      </c>
      <c r="D24" s="23"/>
      <c r="E24" s="23"/>
      <c r="F24" s="23"/>
      <c r="G24" s="23"/>
      <c r="H24" s="23">
        <v>2</v>
      </c>
      <c r="I24" s="23">
        <v>0</v>
      </c>
      <c r="J24" s="23">
        <v>0</v>
      </c>
      <c r="K24" s="23"/>
      <c r="L24" s="23"/>
      <c r="M24" s="23"/>
      <c r="N24" s="23"/>
      <c r="O24" s="23"/>
      <c r="P24" s="23"/>
      <c r="Q24" s="23" t="s">
        <v>16</v>
      </c>
      <c r="R24" s="23">
        <v>2</v>
      </c>
      <c r="S24" s="14" t="s">
        <v>69</v>
      </c>
      <c r="T24" s="14" t="s">
        <v>70</v>
      </c>
      <c r="U24" s="9"/>
      <c r="V24" s="94"/>
    </row>
    <row r="25" spans="1:22" ht="29.25" customHeight="1" x14ac:dyDescent="0.25">
      <c r="A25" s="6" t="s">
        <v>27</v>
      </c>
      <c r="B25" s="6" t="s">
        <v>23</v>
      </c>
      <c r="C25" s="14" t="s">
        <v>71</v>
      </c>
      <c r="D25" s="23"/>
      <c r="E25" s="23">
        <v>2</v>
      </c>
      <c r="F25" s="23">
        <v>0</v>
      </c>
      <c r="G25" s="23">
        <v>0</v>
      </c>
      <c r="H25" s="23"/>
      <c r="I25" s="23"/>
      <c r="J25" s="23"/>
      <c r="K25" s="23"/>
      <c r="L25" s="23"/>
      <c r="M25" s="23"/>
      <c r="N25" s="23"/>
      <c r="O25" s="23"/>
      <c r="P25" s="23"/>
      <c r="Q25" s="23" t="s">
        <v>16</v>
      </c>
      <c r="R25" s="23">
        <v>2</v>
      </c>
      <c r="S25" s="14" t="s">
        <v>69</v>
      </c>
      <c r="T25" s="14" t="s">
        <v>72</v>
      </c>
      <c r="U25" s="93"/>
      <c r="V25" s="94"/>
    </row>
    <row r="26" spans="1:22" ht="29.25" customHeight="1" x14ac:dyDescent="0.25">
      <c r="A26" s="6" t="s">
        <v>27</v>
      </c>
      <c r="B26" s="6" t="s">
        <v>23</v>
      </c>
      <c r="C26" s="14" t="s">
        <v>73</v>
      </c>
      <c r="D26" s="23"/>
      <c r="E26" s="23">
        <v>2</v>
      </c>
      <c r="F26" s="23">
        <v>0</v>
      </c>
      <c r="G26" s="23">
        <v>0</v>
      </c>
      <c r="H26" s="23"/>
      <c r="I26" s="23"/>
      <c r="J26" s="23"/>
      <c r="K26" s="23"/>
      <c r="L26" s="23"/>
      <c r="M26" s="23"/>
      <c r="N26" s="23"/>
      <c r="O26" s="23"/>
      <c r="P26" s="23"/>
      <c r="Q26" s="23" t="s">
        <v>16</v>
      </c>
      <c r="R26" s="23">
        <v>2</v>
      </c>
      <c r="S26" s="14" t="s">
        <v>54</v>
      </c>
      <c r="T26" s="14" t="s">
        <v>74</v>
      </c>
      <c r="U26" s="9"/>
      <c r="V26" s="94"/>
    </row>
    <row r="27" spans="1:22" ht="29.25" customHeight="1" x14ac:dyDescent="0.25">
      <c r="A27" s="6" t="s">
        <v>22</v>
      </c>
      <c r="B27" s="6" t="s">
        <v>23</v>
      </c>
      <c r="C27" s="14" t="s">
        <v>75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v>1</v>
      </c>
      <c r="O27" s="23">
        <v>0</v>
      </c>
      <c r="P27" s="23">
        <v>0</v>
      </c>
      <c r="Q27" s="23" t="s">
        <v>10</v>
      </c>
      <c r="R27" s="23">
        <v>1</v>
      </c>
      <c r="S27" s="14" t="s">
        <v>76</v>
      </c>
      <c r="T27" s="14" t="s">
        <v>77</v>
      </c>
      <c r="U27" s="9"/>
      <c r="V27" s="94"/>
    </row>
    <row r="28" spans="1:22" ht="29.25" customHeight="1" x14ac:dyDescent="0.25">
      <c r="A28" s="6" t="s">
        <v>37</v>
      </c>
      <c r="B28" s="6" t="s">
        <v>23</v>
      </c>
      <c r="C28" s="14" t="s">
        <v>78</v>
      </c>
      <c r="D28" s="23"/>
      <c r="E28" s="23"/>
      <c r="F28" s="23"/>
      <c r="G28" s="23"/>
      <c r="H28" s="23"/>
      <c r="I28" s="23"/>
      <c r="J28" s="23"/>
      <c r="K28" s="23">
        <v>2</v>
      </c>
      <c r="L28" s="23">
        <v>0</v>
      </c>
      <c r="M28" s="23">
        <v>0</v>
      </c>
      <c r="N28" s="23"/>
      <c r="O28" s="23"/>
      <c r="P28" s="23"/>
      <c r="Q28" s="23" t="s">
        <v>16</v>
      </c>
      <c r="R28" s="23">
        <v>2</v>
      </c>
      <c r="S28" s="8" t="s">
        <v>79</v>
      </c>
      <c r="T28" s="14" t="s">
        <v>80</v>
      </c>
      <c r="U28" s="9"/>
      <c r="V28" s="94"/>
    </row>
    <row r="29" spans="1:22" ht="29.25" customHeight="1" x14ac:dyDescent="0.25">
      <c r="A29" s="16" t="s">
        <v>22</v>
      </c>
      <c r="B29" s="6" t="s">
        <v>23</v>
      </c>
      <c r="C29" s="14" t="s">
        <v>81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>
        <v>2</v>
      </c>
      <c r="O29" s="16">
        <v>0</v>
      </c>
      <c r="P29" s="16">
        <v>1</v>
      </c>
      <c r="Q29" s="16" t="s">
        <v>10</v>
      </c>
      <c r="R29" s="16">
        <v>3</v>
      </c>
      <c r="S29" s="14" t="s">
        <v>82</v>
      </c>
      <c r="T29" s="14" t="s">
        <v>83</v>
      </c>
      <c r="U29" s="9"/>
      <c r="V29" s="94"/>
    </row>
    <row r="30" spans="1:22" ht="29.25" customHeight="1" x14ac:dyDescent="0.25">
      <c r="A30" s="16" t="s">
        <v>62</v>
      </c>
      <c r="B30" s="6" t="s">
        <v>23</v>
      </c>
      <c r="C30" s="14" t="s">
        <v>84</v>
      </c>
      <c r="D30" s="23"/>
      <c r="E30" s="23"/>
      <c r="F30" s="23"/>
      <c r="G30" s="23"/>
      <c r="H30" s="23">
        <v>2</v>
      </c>
      <c r="I30" s="23">
        <v>0</v>
      </c>
      <c r="J30" s="23">
        <v>0</v>
      </c>
      <c r="K30" s="23"/>
      <c r="L30" s="23"/>
      <c r="M30" s="23"/>
      <c r="N30" s="23"/>
      <c r="O30" s="23"/>
      <c r="P30" s="23"/>
      <c r="Q30" s="23" t="s">
        <v>16</v>
      </c>
      <c r="R30" s="23">
        <v>2</v>
      </c>
      <c r="S30" s="14" t="s">
        <v>85</v>
      </c>
      <c r="T30" s="14" t="s">
        <v>86</v>
      </c>
      <c r="U30" s="9"/>
      <c r="V30" s="94"/>
    </row>
    <row r="31" spans="1:22" ht="29.25" customHeight="1" x14ac:dyDescent="0.25">
      <c r="A31" s="24" t="s">
        <v>27</v>
      </c>
      <c r="B31" s="7" t="s">
        <v>23</v>
      </c>
      <c r="C31" s="10" t="s">
        <v>87</v>
      </c>
      <c r="D31" s="24" t="s">
        <v>310</v>
      </c>
      <c r="E31" s="24">
        <v>2</v>
      </c>
      <c r="F31" s="24">
        <v>2</v>
      </c>
      <c r="G31" s="24">
        <v>0</v>
      </c>
      <c r="H31" s="24"/>
      <c r="I31" s="24"/>
      <c r="J31" s="24"/>
      <c r="K31" s="24"/>
      <c r="L31" s="24"/>
      <c r="M31" s="24"/>
      <c r="N31" s="24"/>
      <c r="O31" s="24"/>
      <c r="P31" s="24"/>
      <c r="Q31" s="24" t="s">
        <v>16</v>
      </c>
      <c r="R31" s="24">
        <v>4</v>
      </c>
      <c r="S31" s="10" t="s">
        <v>88</v>
      </c>
      <c r="T31" s="10" t="s">
        <v>89</v>
      </c>
      <c r="U31" s="12"/>
      <c r="V31" s="94"/>
    </row>
    <row r="32" spans="1:22" ht="29.25" customHeight="1" x14ac:dyDescent="0.25">
      <c r="A32" s="16" t="s">
        <v>22</v>
      </c>
      <c r="B32" s="6" t="s">
        <v>23</v>
      </c>
      <c r="C32" s="14" t="s">
        <v>90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v>0</v>
      </c>
      <c r="O32" s="16">
        <v>1</v>
      </c>
      <c r="P32" s="16">
        <v>0</v>
      </c>
      <c r="Q32" s="16" t="s">
        <v>10</v>
      </c>
      <c r="R32" s="16">
        <v>1</v>
      </c>
      <c r="S32" s="14" t="s">
        <v>91</v>
      </c>
      <c r="T32" s="14" t="s">
        <v>92</v>
      </c>
      <c r="U32" s="12" t="s">
        <v>160</v>
      </c>
      <c r="V32" s="94"/>
    </row>
    <row r="33" spans="1:22" ht="29.25" customHeight="1" x14ac:dyDescent="0.25">
      <c r="A33" s="24" t="s">
        <v>62</v>
      </c>
      <c r="B33" s="25" t="s">
        <v>23</v>
      </c>
      <c r="C33" s="10" t="s">
        <v>158</v>
      </c>
      <c r="D33" s="25"/>
      <c r="E33" s="25"/>
      <c r="F33" s="25"/>
      <c r="G33" s="25"/>
      <c r="H33" s="25">
        <v>0</v>
      </c>
      <c r="I33" s="25">
        <v>2</v>
      </c>
      <c r="J33" s="25">
        <v>0</v>
      </c>
      <c r="K33" s="25"/>
      <c r="L33" s="25"/>
      <c r="M33" s="25"/>
      <c r="N33" s="25"/>
      <c r="O33" s="25"/>
      <c r="P33" s="25"/>
      <c r="Q33" s="25" t="s">
        <v>10</v>
      </c>
      <c r="R33" s="25">
        <v>2</v>
      </c>
      <c r="S33" s="10" t="s">
        <v>91</v>
      </c>
      <c r="T33" s="10" t="s">
        <v>159</v>
      </c>
      <c r="U33" s="12" t="s">
        <v>160</v>
      </c>
      <c r="V33" s="107"/>
    </row>
    <row r="34" spans="1:22" s="65" customFormat="1" ht="29.25" customHeight="1" x14ac:dyDescent="0.25">
      <c r="A34" s="114" t="s">
        <v>62</v>
      </c>
      <c r="B34" s="115" t="s">
        <v>23</v>
      </c>
      <c r="C34" s="116" t="s">
        <v>93</v>
      </c>
      <c r="D34" s="114" t="s">
        <v>24</v>
      </c>
      <c r="E34" s="114"/>
      <c r="F34" s="114"/>
      <c r="G34" s="114"/>
      <c r="H34" s="114">
        <v>2</v>
      </c>
      <c r="I34" s="114">
        <v>1</v>
      </c>
      <c r="J34" s="114">
        <v>0</v>
      </c>
      <c r="K34" s="114"/>
      <c r="L34" s="114"/>
      <c r="M34" s="114"/>
      <c r="N34" s="114"/>
      <c r="O34" s="114"/>
      <c r="P34" s="114"/>
      <c r="Q34" s="114" t="s">
        <v>16</v>
      </c>
      <c r="R34" s="114">
        <v>3</v>
      </c>
      <c r="S34" s="116" t="s">
        <v>117</v>
      </c>
      <c r="T34" s="116" t="s">
        <v>377</v>
      </c>
      <c r="U34" s="95"/>
      <c r="V34" s="96" t="s">
        <v>410</v>
      </c>
    </row>
    <row r="35" spans="1:22" ht="29.25" customHeight="1" x14ac:dyDescent="0.25">
      <c r="A35" s="34"/>
      <c r="B35" s="35" t="s">
        <v>397</v>
      </c>
      <c r="C35" s="3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6"/>
      <c r="T35" s="36"/>
      <c r="U35" s="37"/>
      <c r="V35" s="113"/>
    </row>
    <row r="36" spans="1:22" ht="29.25" customHeight="1" x14ac:dyDescent="0.25">
      <c r="A36" s="128"/>
      <c r="B36" s="128"/>
      <c r="C36" s="125" t="s">
        <v>50</v>
      </c>
      <c r="D36" s="16"/>
      <c r="E36" s="16">
        <f>SUMIF(A19:A34,"k1",R19:R34)</f>
        <v>2</v>
      </c>
      <c r="F36" s="16"/>
      <c r="G36" s="16"/>
      <c r="H36" s="16">
        <f>SUMIF(A19:A34,"k2",R19:R34)</f>
        <v>0</v>
      </c>
      <c r="I36" s="16"/>
      <c r="J36" s="16"/>
      <c r="K36" s="16">
        <f>SUMIF(A19:A34,"k3",R19:R34)</f>
        <v>0</v>
      </c>
      <c r="L36" s="23"/>
      <c r="M36" s="23"/>
      <c r="N36" s="16">
        <f>SUMIF(A19:A34,"k4",R19:R34)</f>
        <v>0</v>
      </c>
      <c r="O36" s="16"/>
      <c r="P36" s="23"/>
      <c r="Q36" s="23"/>
      <c r="R36" s="25">
        <f>SUMIF(B19:B34,"igen",R19:R34)</f>
        <v>2</v>
      </c>
      <c r="S36" s="14"/>
      <c r="T36" s="14"/>
      <c r="U36" s="9"/>
      <c r="V36" s="94"/>
    </row>
    <row r="37" spans="1:22" ht="29.25" customHeight="1" x14ac:dyDescent="0.25">
      <c r="A37" s="128"/>
      <c r="B37" s="128"/>
      <c r="C37" s="125" t="s">
        <v>51</v>
      </c>
      <c r="D37" s="16"/>
      <c r="E37" s="16">
        <f>SUMIF(A19:A34,"nk1",R19:R34)</f>
        <v>13</v>
      </c>
      <c r="F37" s="16"/>
      <c r="G37" s="16"/>
      <c r="H37" s="16">
        <f>SUMIF(A19:A34,"nk2",R19:R34)</f>
        <v>12</v>
      </c>
      <c r="I37" s="16"/>
      <c r="J37" s="16"/>
      <c r="K37" s="16">
        <f>SUMIF(A19:A34,"nk3",R19:R34)</f>
        <v>2</v>
      </c>
      <c r="L37" s="23"/>
      <c r="M37" s="23"/>
      <c r="N37" s="16">
        <f>SUMIF(A19:A34,"nk4",R19:R34)</f>
        <v>10</v>
      </c>
      <c r="O37" s="16"/>
      <c r="P37" s="23"/>
      <c r="Q37" s="23"/>
      <c r="R37" s="16">
        <f>SUMIF(B20:B34,"nem",R20:R34)</f>
        <v>37</v>
      </c>
      <c r="S37" s="14"/>
      <c r="T37" s="14"/>
      <c r="U37" s="9"/>
      <c r="V37" s="94"/>
    </row>
    <row r="38" spans="1:22" ht="29.25" customHeight="1" x14ac:dyDescent="0.25">
      <c r="A38" s="18"/>
      <c r="B38" s="18"/>
      <c r="C38" s="3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8"/>
      <c r="T38" s="38"/>
      <c r="U38" s="39"/>
      <c r="V38" s="107"/>
    </row>
    <row r="39" spans="1:22" ht="29.25" customHeight="1" x14ac:dyDescent="0.25">
      <c r="A39" s="151" t="s">
        <v>94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</row>
    <row r="40" spans="1:22" s="70" customFormat="1" ht="30" customHeight="1" x14ac:dyDescent="0.25">
      <c r="A40" s="83" t="s">
        <v>13</v>
      </c>
      <c r="B40" s="83" t="s">
        <v>14</v>
      </c>
      <c r="C40" s="74" t="s">
        <v>95</v>
      </c>
      <c r="D40" s="83"/>
      <c r="E40" s="83"/>
      <c r="F40" s="83"/>
      <c r="G40" s="83"/>
      <c r="H40" s="83">
        <v>2</v>
      </c>
      <c r="I40" s="83">
        <v>0</v>
      </c>
      <c r="J40" s="83">
        <v>0</v>
      </c>
      <c r="K40" s="83"/>
      <c r="L40" s="83"/>
      <c r="M40" s="83"/>
      <c r="N40" s="83"/>
      <c r="O40" s="83"/>
      <c r="P40" s="83"/>
      <c r="Q40" s="83" t="s">
        <v>16</v>
      </c>
      <c r="R40" s="83">
        <v>3</v>
      </c>
      <c r="S40" s="74" t="s">
        <v>96</v>
      </c>
      <c r="T40" s="74" t="s">
        <v>97</v>
      </c>
      <c r="U40" s="78"/>
      <c r="V40" s="108"/>
    </row>
    <row r="41" spans="1:22" s="70" customFormat="1" ht="30" customHeight="1" x14ac:dyDescent="0.25">
      <c r="A41" s="68" t="s">
        <v>13</v>
      </c>
      <c r="B41" s="72" t="s">
        <v>14</v>
      </c>
      <c r="C41" s="75" t="s">
        <v>98</v>
      </c>
      <c r="D41" s="68"/>
      <c r="E41" s="68"/>
      <c r="F41" s="68"/>
      <c r="G41" s="68"/>
      <c r="H41" s="68">
        <v>2</v>
      </c>
      <c r="I41" s="68">
        <v>1</v>
      </c>
      <c r="J41" s="68">
        <v>1</v>
      </c>
      <c r="K41" s="68"/>
      <c r="L41" s="68"/>
      <c r="M41" s="68"/>
      <c r="N41" s="68"/>
      <c r="O41" s="68"/>
      <c r="P41" s="68"/>
      <c r="Q41" s="68" t="s">
        <v>16</v>
      </c>
      <c r="R41" s="68">
        <v>5</v>
      </c>
      <c r="S41" s="75" t="s">
        <v>99</v>
      </c>
      <c r="T41" s="75" t="s">
        <v>100</v>
      </c>
      <c r="U41" s="76"/>
      <c r="V41" s="95"/>
    </row>
    <row r="42" spans="1:22" s="70" customFormat="1" ht="30" customHeight="1" x14ac:dyDescent="0.25">
      <c r="A42" s="72" t="s">
        <v>13</v>
      </c>
      <c r="B42" s="72" t="s">
        <v>14</v>
      </c>
      <c r="C42" s="75" t="s">
        <v>101</v>
      </c>
      <c r="D42" s="68"/>
      <c r="E42" s="68"/>
      <c r="F42" s="68"/>
      <c r="G42" s="68"/>
      <c r="H42" s="68">
        <v>2</v>
      </c>
      <c r="I42" s="68">
        <v>1</v>
      </c>
      <c r="J42" s="68">
        <v>1</v>
      </c>
      <c r="K42" s="68"/>
      <c r="L42" s="68"/>
      <c r="M42" s="68"/>
      <c r="N42" s="68"/>
      <c r="O42" s="68"/>
      <c r="P42" s="68"/>
      <c r="Q42" s="68" t="s">
        <v>16</v>
      </c>
      <c r="R42" s="68">
        <v>5</v>
      </c>
      <c r="S42" s="75" t="s">
        <v>102</v>
      </c>
      <c r="T42" s="75" t="s">
        <v>378</v>
      </c>
      <c r="U42" s="76"/>
      <c r="V42" s="97"/>
    </row>
    <row r="43" spans="1:22" ht="30" customHeight="1" x14ac:dyDescent="0.25">
      <c r="A43" s="41" t="s">
        <v>62</v>
      </c>
      <c r="B43" s="42" t="s">
        <v>103</v>
      </c>
      <c r="C43" s="43" t="s">
        <v>104</v>
      </c>
      <c r="D43" s="30"/>
      <c r="E43" s="30"/>
      <c r="F43" s="30"/>
      <c r="G43" s="30"/>
      <c r="H43" s="41">
        <v>2</v>
      </c>
      <c r="I43" s="41">
        <v>0</v>
      </c>
      <c r="J43" s="30">
        <v>1</v>
      </c>
      <c r="K43" s="30"/>
      <c r="L43" s="30"/>
      <c r="M43" s="30"/>
      <c r="N43" s="30"/>
      <c r="O43" s="30"/>
      <c r="P43" s="30"/>
      <c r="Q43" s="30" t="s">
        <v>16</v>
      </c>
      <c r="R43" s="30">
        <v>4</v>
      </c>
      <c r="S43" s="19" t="s">
        <v>105</v>
      </c>
      <c r="T43" s="19" t="s">
        <v>106</v>
      </c>
      <c r="U43" s="21"/>
      <c r="V43" s="98"/>
    </row>
    <row r="44" spans="1:22" ht="30" x14ac:dyDescent="0.25">
      <c r="A44" s="13" t="s">
        <v>37</v>
      </c>
      <c r="B44" s="13" t="s">
        <v>23</v>
      </c>
      <c r="C44" s="14" t="s">
        <v>107</v>
      </c>
      <c r="D44" s="23"/>
      <c r="E44" s="23"/>
      <c r="F44" s="23"/>
      <c r="G44" s="23"/>
      <c r="H44" s="23"/>
      <c r="I44" s="23"/>
      <c r="J44" s="23"/>
      <c r="K44" s="23">
        <v>1</v>
      </c>
      <c r="L44" s="23">
        <v>0</v>
      </c>
      <c r="M44" s="23">
        <v>1</v>
      </c>
      <c r="N44" s="23"/>
      <c r="O44" s="23"/>
      <c r="P44" s="23"/>
      <c r="Q44" s="23" t="s">
        <v>16</v>
      </c>
      <c r="R44" s="23">
        <v>3</v>
      </c>
      <c r="S44" s="14" t="s">
        <v>108</v>
      </c>
      <c r="T44" s="14" t="s">
        <v>109</v>
      </c>
      <c r="U44" s="9"/>
      <c r="V44" s="94"/>
    </row>
    <row r="45" spans="1:22" ht="30" customHeight="1" x14ac:dyDescent="0.25">
      <c r="A45" s="15" t="s">
        <v>27</v>
      </c>
      <c r="B45" s="15" t="s">
        <v>23</v>
      </c>
      <c r="C45" s="14" t="s">
        <v>110</v>
      </c>
      <c r="D45" s="23" t="s">
        <v>310</v>
      </c>
      <c r="E45" s="23">
        <v>2</v>
      </c>
      <c r="F45" s="23">
        <v>0</v>
      </c>
      <c r="G45" s="23">
        <v>2</v>
      </c>
      <c r="H45" s="44"/>
      <c r="I45" s="44"/>
      <c r="J45" s="45"/>
      <c r="K45" s="23"/>
      <c r="L45" s="23"/>
      <c r="M45" s="23"/>
      <c r="N45" s="23"/>
      <c r="O45" s="23"/>
      <c r="P45" s="23"/>
      <c r="Q45" s="23" t="s">
        <v>16</v>
      </c>
      <c r="R45" s="23">
        <v>5</v>
      </c>
      <c r="S45" s="14" t="s">
        <v>111</v>
      </c>
      <c r="T45" s="14" t="s">
        <v>112</v>
      </c>
      <c r="U45" s="9"/>
      <c r="V45" s="94"/>
    </row>
    <row r="46" spans="1:22" ht="30" customHeight="1" x14ac:dyDescent="0.25">
      <c r="A46" s="13" t="s">
        <v>27</v>
      </c>
      <c r="B46" s="13" t="s">
        <v>23</v>
      </c>
      <c r="C46" s="46" t="s">
        <v>113</v>
      </c>
      <c r="D46" s="23" t="s">
        <v>310</v>
      </c>
      <c r="E46" s="23">
        <v>0</v>
      </c>
      <c r="F46" s="23">
        <v>2</v>
      </c>
      <c r="G46" s="23">
        <v>0</v>
      </c>
      <c r="H46" s="23"/>
      <c r="I46" s="23"/>
      <c r="J46" s="23"/>
      <c r="K46" s="23"/>
      <c r="L46" s="23"/>
      <c r="M46" s="23"/>
      <c r="N46" s="23"/>
      <c r="O46" s="23"/>
      <c r="P46" s="23"/>
      <c r="Q46" s="23" t="s">
        <v>10</v>
      </c>
      <c r="R46" s="23">
        <v>2</v>
      </c>
      <c r="S46" s="14" t="s">
        <v>114</v>
      </c>
      <c r="T46" s="46" t="s">
        <v>115</v>
      </c>
      <c r="U46" s="9"/>
      <c r="V46" s="94"/>
    </row>
    <row r="47" spans="1:22" ht="30" customHeight="1" x14ac:dyDescent="0.25">
      <c r="A47" s="6" t="s">
        <v>27</v>
      </c>
      <c r="B47" s="16" t="s">
        <v>23</v>
      </c>
      <c r="C47" s="14" t="s">
        <v>116</v>
      </c>
      <c r="D47" s="23" t="s">
        <v>310</v>
      </c>
      <c r="E47" s="23">
        <v>2</v>
      </c>
      <c r="F47" s="23">
        <v>1</v>
      </c>
      <c r="G47" s="23">
        <v>0</v>
      </c>
      <c r="H47" s="23"/>
      <c r="I47" s="23"/>
      <c r="J47" s="23"/>
      <c r="K47" s="23"/>
      <c r="L47" s="23"/>
      <c r="M47" s="23"/>
      <c r="N47" s="23"/>
      <c r="O47" s="23"/>
      <c r="P47" s="23"/>
      <c r="Q47" s="23" t="s">
        <v>16</v>
      </c>
      <c r="R47" s="23">
        <v>3</v>
      </c>
      <c r="S47" s="14" t="s">
        <v>117</v>
      </c>
      <c r="T47" s="14" t="s">
        <v>118</v>
      </c>
      <c r="U47" s="9"/>
      <c r="V47" s="94"/>
    </row>
    <row r="48" spans="1:22" ht="30" customHeight="1" x14ac:dyDescent="0.25">
      <c r="A48" s="13" t="s">
        <v>27</v>
      </c>
      <c r="B48" s="6" t="s">
        <v>23</v>
      </c>
      <c r="C48" s="14" t="s">
        <v>119</v>
      </c>
      <c r="D48" s="23"/>
      <c r="E48" s="23">
        <v>0</v>
      </c>
      <c r="F48" s="23">
        <v>2</v>
      </c>
      <c r="G48" s="23">
        <v>0</v>
      </c>
      <c r="H48" s="23"/>
      <c r="I48" s="23"/>
      <c r="J48" s="23"/>
      <c r="K48" s="23"/>
      <c r="L48" s="23"/>
      <c r="M48" s="23"/>
      <c r="N48" s="23"/>
      <c r="O48" s="23"/>
      <c r="P48" s="23"/>
      <c r="Q48" s="23" t="s">
        <v>10</v>
      </c>
      <c r="R48" s="23">
        <v>2</v>
      </c>
      <c r="S48" s="14" t="s">
        <v>120</v>
      </c>
      <c r="T48" s="14" t="s">
        <v>121</v>
      </c>
      <c r="U48" s="9"/>
      <c r="V48" s="94"/>
    </row>
    <row r="49" spans="1:22" ht="30" customHeight="1" x14ac:dyDescent="0.25">
      <c r="A49" s="6" t="s">
        <v>62</v>
      </c>
      <c r="B49" s="6" t="s">
        <v>23</v>
      </c>
      <c r="C49" s="14" t="s">
        <v>433</v>
      </c>
      <c r="D49" s="23"/>
      <c r="E49" s="23"/>
      <c r="F49" s="23"/>
      <c r="G49" s="23"/>
      <c r="H49" s="23">
        <v>0</v>
      </c>
      <c r="I49" s="23">
        <v>1</v>
      </c>
      <c r="J49" s="23">
        <v>0</v>
      </c>
      <c r="K49" s="23"/>
      <c r="L49" s="23"/>
      <c r="M49" s="23"/>
      <c r="N49" s="23"/>
      <c r="O49" s="23"/>
      <c r="P49" s="23"/>
      <c r="Q49" s="23" t="s">
        <v>10</v>
      </c>
      <c r="R49" s="23">
        <v>2</v>
      </c>
      <c r="S49" s="14" t="s">
        <v>120</v>
      </c>
      <c r="T49" s="14" t="s">
        <v>122</v>
      </c>
      <c r="U49" s="9"/>
      <c r="V49" s="94"/>
    </row>
    <row r="50" spans="1:22" s="40" customFormat="1" ht="30" customHeight="1" x14ac:dyDescent="0.25">
      <c r="A50" s="16" t="s">
        <v>27</v>
      </c>
      <c r="B50" s="16" t="s">
        <v>23</v>
      </c>
      <c r="C50" s="14" t="s">
        <v>123</v>
      </c>
      <c r="D50" s="23"/>
      <c r="E50" s="23">
        <v>1</v>
      </c>
      <c r="F50" s="23">
        <v>0</v>
      </c>
      <c r="G50" s="23">
        <v>2</v>
      </c>
      <c r="H50" s="23"/>
      <c r="I50" s="23"/>
      <c r="J50" s="23"/>
      <c r="K50" s="23"/>
      <c r="L50" s="23"/>
      <c r="M50" s="23"/>
      <c r="N50" s="23"/>
      <c r="O50" s="23"/>
      <c r="P50" s="23"/>
      <c r="Q50" s="23" t="s">
        <v>10</v>
      </c>
      <c r="R50" s="23">
        <v>3</v>
      </c>
      <c r="S50" s="14" t="s">
        <v>124</v>
      </c>
      <c r="T50" s="14" t="s">
        <v>379</v>
      </c>
      <c r="U50" s="9"/>
      <c r="V50" s="96"/>
    </row>
    <row r="51" spans="1:22" ht="30" customHeight="1" x14ac:dyDescent="0.25">
      <c r="A51" s="16" t="s">
        <v>27</v>
      </c>
      <c r="B51" s="16" t="s">
        <v>23</v>
      </c>
      <c r="C51" s="14" t="s">
        <v>125</v>
      </c>
      <c r="D51" s="23" t="s">
        <v>310</v>
      </c>
      <c r="E51" s="23">
        <v>0</v>
      </c>
      <c r="F51" s="23">
        <v>0</v>
      </c>
      <c r="G51" s="23">
        <v>2</v>
      </c>
      <c r="H51" s="23"/>
      <c r="I51" s="23"/>
      <c r="J51" s="23"/>
      <c r="K51" s="23"/>
      <c r="L51" s="23"/>
      <c r="M51" s="23"/>
      <c r="N51" s="23"/>
      <c r="O51" s="23"/>
      <c r="P51" s="23"/>
      <c r="Q51" s="23" t="s">
        <v>10</v>
      </c>
      <c r="R51" s="23">
        <v>2</v>
      </c>
      <c r="S51" s="14" t="s">
        <v>126</v>
      </c>
      <c r="T51" s="14" t="s">
        <v>127</v>
      </c>
      <c r="U51" s="9" t="s">
        <v>398</v>
      </c>
      <c r="V51" s="94"/>
    </row>
    <row r="52" spans="1:22" s="77" customFormat="1" ht="30" customHeight="1" x14ac:dyDescent="0.25">
      <c r="A52" s="68" t="s">
        <v>62</v>
      </c>
      <c r="B52" s="68" t="s">
        <v>23</v>
      </c>
      <c r="C52" s="75" t="s">
        <v>128</v>
      </c>
      <c r="D52" s="90" t="s">
        <v>389</v>
      </c>
      <c r="E52" s="68"/>
      <c r="F52" s="68"/>
      <c r="G52" s="68"/>
      <c r="H52" s="91">
        <v>2</v>
      </c>
      <c r="I52" s="91">
        <v>0</v>
      </c>
      <c r="J52" s="81">
        <v>2</v>
      </c>
      <c r="K52" s="68"/>
      <c r="L52" s="68"/>
      <c r="M52" s="68"/>
      <c r="N52" s="68"/>
      <c r="O52" s="68"/>
      <c r="P52" s="68"/>
      <c r="Q52" s="68" t="s">
        <v>16</v>
      </c>
      <c r="R52" s="68">
        <v>5</v>
      </c>
      <c r="S52" s="75" t="s">
        <v>129</v>
      </c>
      <c r="T52" s="75" t="s">
        <v>430</v>
      </c>
      <c r="U52" s="76" t="s">
        <v>399</v>
      </c>
      <c r="V52" s="95"/>
    </row>
    <row r="53" spans="1:22" s="65" customFormat="1" ht="30" customHeight="1" x14ac:dyDescent="0.25">
      <c r="A53" s="72" t="s">
        <v>22</v>
      </c>
      <c r="B53" s="72" t="s">
        <v>23</v>
      </c>
      <c r="C53" s="75" t="s">
        <v>130</v>
      </c>
      <c r="D53" s="68" t="s">
        <v>24</v>
      </c>
      <c r="E53" s="68"/>
      <c r="F53" s="68"/>
      <c r="G53" s="68"/>
      <c r="H53" s="68"/>
      <c r="I53" s="68"/>
      <c r="J53" s="68"/>
      <c r="K53" s="68"/>
      <c r="L53" s="68"/>
      <c r="M53" s="68"/>
      <c r="N53" s="68">
        <v>3</v>
      </c>
      <c r="O53" s="68">
        <v>2</v>
      </c>
      <c r="P53" s="68">
        <v>1</v>
      </c>
      <c r="Q53" s="68" t="s">
        <v>16</v>
      </c>
      <c r="R53" s="68">
        <v>6</v>
      </c>
      <c r="S53" s="75" t="s">
        <v>299</v>
      </c>
      <c r="T53" s="75" t="s">
        <v>380</v>
      </c>
      <c r="U53" s="76"/>
      <c r="V53" s="96" t="s">
        <v>410</v>
      </c>
    </row>
    <row r="54" spans="1:22" s="65" customFormat="1" ht="30" customHeight="1" x14ac:dyDescent="0.25">
      <c r="A54" s="79" t="s">
        <v>22</v>
      </c>
      <c r="B54" s="79" t="s">
        <v>23</v>
      </c>
      <c r="C54" s="75" t="s">
        <v>131</v>
      </c>
      <c r="D54" s="68" t="s">
        <v>24</v>
      </c>
      <c r="E54" s="68"/>
      <c r="F54" s="68"/>
      <c r="G54" s="68"/>
      <c r="H54" s="68"/>
      <c r="I54" s="68"/>
      <c r="J54" s="68"/>
      <c r="K54" s="68"/>
      <c r="L54" s="68"/>
      <c r="M54" s="68"/>
      <c r="N54" s="68">
        <v>3</v>
      </c>
      <c r="O54" s="68">
        <v>2</v>
      </c>
      <c r="P54" s="68">
        <v>1</v>
      </c>
      <c r="Q54" s="68" t="s">
        <v>16</v>
      </c>
      <c r="R54" s="68">
        <v>6</v>
      </c>
      <c r="S54" s="75" t="s">
        <v>348</v>
      </c>
      <c r="T54" s="75" t="s">
        <v>381</v>
      </c>
      <c r="U54" s="76"/>
      <c r="V54" s="96" t="s">
        <v>410</v>
      </c>
    </row>
    <row r="55" spans="1:22" ht="29.25" customHeight="1" x14ac:dyDescent="0.25">
      <c r="A55" s="129"/>
      <c r="B55" s="128"/>
      <c r="C55" s="125" t="s">
        <v>50</v>
      </c>
      <c r="D55" s="16"/>
      <c r="E55" s="16">
        <f>SUMIF(A40:A54,"k1",R40:R54)</f>
        <v>0</v>
      </c>
      <c r="F55" s="16"/>
      <c r="G55" s="16"/>
      <c r="H55" s="16">
        <f>SUMIF(A40:A54,"k2",R40:R54)</f>
        <v>13</v>
      </c>
      <c r="I55" s="16"/>
      <c r="J55" s="16"/>
      <c r="K55" s="16">
        <f>SUMIF(A40:A54,"k3",R40:R54)</f>
        <v>0</v>
      </c>
      <c r="L55" s="23"/>
      <c r="M55" s="23"/>
      <c r="N55" s="16">
        <f>SUMIF(A40:A54,"k4",R40:R54)</f>
        <v>0</v>
      </c>
      <c r="O55" s="16"/>
      <c r="P55" s="23"/>
      <c r="Q55" s="23"/>
      <c r="R55" s="23">
        <f>SUMIF(B40:B54,"igen",R40:R54)</f>
        <v>13</v>
      </c>
      <c r="S55" s="47"/>
      <c r="T55" s="14"/>
      <c r="U55" s="9"/>
      <c r="V55" s="94"/>
    </row>
    <row r="56" spans="1:22" ht="29.25" customHeight="1" x14ac:dyDescent="0.25">
      <c r="A56" s="129"/>
      <c r="B56" s="128"/>
      <c r="C56" s="125" t="s">
        <v>51</v>
      </c>
      <c r="D56" s="16"/>
      <c r="E56" s="16">
        <f>SUMIF(A40:A54,"nk1",R40:R54)</f>
        <v>17</v>
      </c>
      <c r="F56" s="16"/>
      <c r="G56" s="16"/>
      <c r="H56" s="16">
        <f>SUMIF(A40:A54,"nk2",R40:R54)</f>
        <v>11</v>
      </c>
      <c r="I56" s="16"/>
      <c r="J56" s="16"/>
      <c r="K56" s="16">
        <f>SUMIF(A40:A54,"nk3",R40:R54)</f>
        <v>3</v>
      </c>
      <c r="L56" s="23"/>
      <c r="M56" s="23"/>
      <c r="N56" s="16">
        <f>SUMIF(A40:A54,"nk4",R40:R54)</f>
        <v>12</v>
      </c>
      <c r="O56" s="16"/>
      <c r="P56" s="23"/>
      <c r="Q56" s="23"/>
      <c r="R56" s="23">
        <f>SUMIF(B40:B54,"nem",R40:R54)</f>
        <v>43</v>
      </c>
      <c r="S56" s="14"/>
      <c r="T56" s="14"/>
      <c r="U56" s="9"/>
      <c r="V56" s="94"/>
    </row>
    <row r="57" spans="1:22" ht="29.25" customHeight="1" x14ac:dyDescent="0.25">
      <c r="A57" s="129"/>
      <c r="B57" s="128"/>
      <c r="C57" s="126" t="s">
        <v>132</v>
      </c>
      <c r="D57" s="25"/>
      <c r="E57" s="25">
        <f>E55+E36+E15</f>
        <v>7</v>
      </c>
      <c r="F57" s="25"/>
      <c r="G57" s="25"/>
      <c r="H57" s="25">
        <f>H55+H36+H15</f>
        <v>17</v>
      </c>
      <c r="I57" s="25"/>
      <c r="J57" s="25"/>
      <c r="K57" s="25">
        <f>K55+K36+K15</f>
        <v>0</v>
      </c>
      <c r="L57" s="25"/>
      <c r="M57" s="25"/>
      <c r="N57" s="25">
        <f>N55+N36+N15</f>
        <v>0</v>
      </c>
      <c r="O57" s="25"/>
      <c r="P57" s="25"/>
      <c r="Q57" s="25"/>
      <c r="R57" s="25">
        <f>R55+R36+R15</f>
        <v>24</v>
      </c>
      <c r="S57" s="10"/>
      <c r="T57" s="10"/>
      <c r="U57" s="12"/>
      <c r="V57" s="94"/>
    </row>
    <row r="58" spans="1:22" ht="29.25" customHeight="1" x14ac:dyDescent="0.25">
      <c r="A58" s="129"/>
      <c r="B58" s="128"/>
      <c r="C58" s="125" t="s">
        <v>133</v>
      </c>
      <c r="D58" s="23"/>
      <c r="E58" s="23">
        <f>E56+E37+E16</f>
        <v>46</v>
      </c>
      <c r="F58" s="23"/>
      <c r="G58" s="23"/>
      <c r="H58" s="23">
        <f>H56+H37+H16</f>
        <v>28</v>
      </c>
      <c r="I58" s="23"/>
      <c r="J58" s="23"/>
      <c r="K58" s="23">
        <f>K56+K37+K16</f>
        <v>15</v>
      </c>
      <c r="L58" s="23"/>
      <c r="M58" s="23"/>
      <c r="N58" s="23">
        <f>N56+N37+N16</f>
        <v>32</v>
      </c>
      <c r="O58" s="23"/>
      <c r="P58" s="23"/>
      <c r="Q58" s="17"/>
      <c r="R58" s="99">
        <f>R56+R37+R16</f>
        <v>121</v>
      </c>
      <c r="S58" s="136"/>
      <c r="T58" s="14"/>
      <c r="U58" s="9"/>
      <c r="V58" s="94"/>
    </row>
    <row r="59" spans="1:22" ht="29.25" customHeight="1" x14ac:dyDescent="0.25">
      <c r="A59" s="18"/>
      <c r="B59" s="18"/>
      <c r="C59" s="3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8"/>
      <c r="T59" s="38"/>
      <c r="U59" s="39"/>
      <c r="V59" s="39"/>
    </row>
    <row r="60" spans="1:22" ht="29.25" customHeight="1" x14ac:dyDescent="0.25">
      <c r="A60" s="152" t="s">
        <v>136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</row>
    <row r="61" spans="1:22" ht="29.25" customHeight="1" x14ac:dyDescent="0.25">
      <c r="A61" s="30"/>
      <c r="B61" s="30" t="s">
        <v>23</v>
      </c>
      <c r="C61" s="19" t="s">
        <v>137</v>
      </c>
      <c r="D61" s="30"/>
      <c r="E61" s="30"/>
      <c r="F61" s="132" t="s">
        <v>138</v>
      </c>
      <c r="G61" s="30"/>
      <c r="H61" s="30"/>
      <c r="I61" s="51" t="s">
        <v>138</v>
      </c>
      <c r="J61" s="30"/>
      <c r="K61" s="30"/>
      <c r="L61" s="30"/>
      <c r="M61" s="30"/>
      <c r="N61" s="30"/>
      <c r="O61" s="30"/>
      <c r="P61" s="30"/>
      <c r="Q61" s="30" t="s">
        <v>10</v>
      </c>
      <c r="R61" s="51"/>
      <c r="S61" s="19" t="s">
        <v>139</v>
      </c>
      <c r="T61" s="19" t="s">
        <v>140</v>
      </c>
      <c r="U61" s="21"/>
      <c r="V61" s="109"/>
    </row>
    <row r="62" spans="1:22" ht="29.25" customHeight="1" x14ac:dyDescent="0.25">
      <c r="A62" s="6"/>
      <c r="B62" s="6" t="s">
        <v>23</v>
      </c>
      <c r="C62" s="14" t="s">
        <v>141</v>
      </c>
      <c r="D62" s="23"/>
      <c r="E62" s="23"/>
      <c r="F62" s="49"/>
      <c r="G62" s="23"/>
      <c r="H62" s="23"/>
      <c r="I62" s="23"/>
      <c r="J62" s="23"/>
      <c r="K62" s="23"/>
      <c r="L62" s="23"/>
      <c r="M62" s="23" t="s">
        <v>138</v>
      </c>
      <c r="N62" s="23"/>
      <c r="O62" s="23"/>
      <c r="P62" s="23" t="s">
        <v>138</v>
      </c>
      <c r="Q62" s="23" t="s">
        <v>10</v>
      </c>
      <c r="R62" s="49"/>
      <c r="S62" s="14" t="s">
        <v>142</v>
      </c>
      <c r="T62" s="14" t="s">
        <v>143</v>
      </c>
      <c r="U62" s="9"/>
      <c r="V62" s="94"/>
    </row>
    <row r="63" spans="1:22" ht="29.25" customHeight="1" x14ac:dyDescent="0.25">
      <c r="A63" s="6"/>
      <c r="B63" s="6" t="s">
        <v>23</v>
      </c>
      <c r="C63" s="14" t="s">
        <v>144</v>
      </c>
      <c r="D63" s="23"/>
      <c r="E63" s="23"/>
      <c r="F63" s="49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 t="s">
        <v>10</v>
      </c>
      <c r="R63" s="49" t="s">
        <v>145</v>
      </c>
      <c r="S63" s="14" t="s">
        <v>146</v>
      </c>
      <c r="T63" s="14" t="s">
        <v>147</v>
      </c>
      <c r="U63" s="9"/>
      <c r="V63" s="94" t="s">
        <v>148</v>
      </c>
    </row>
    <row r="64" spans="1:22" ht="29.25" customHeight="1" x14ac:dyDescent="0.25">
      <c r="A64" s="18"/>
      <c r="B64" s="18"/>
      <c r="C64" s="38"/>
      <c r="D64" s="18"/>
      <c r="E64" s="18"/>
      <c r="F64" s="50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50"/>
      <c r="S64" s="38"/>
      <c r="T64" s="38"/>
      <c r="U64" s="39"/>
      <c r="V64" s="39"/>
    </row>
    <row r="65" spans="1:22" ht="29.25" customHeight="1" x14ac:dyDescent="0.25">
      <c r="A65" s="152" t="s">
        <v>149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</row>
    <row r="66" spans="1:22" ht="29.25" customHeight="1" x14ac:dyDescent="0.25">
      <c r="A66" s="103" t="s">
        <v>62</v>
      </c>
      <c r="B66" s="103" t="s">
        <v>23</v>
      </c>
      <c r="C66" s="104" t="s">
        <v>150</v>
      </c>
      <c r="D66" s="103"/>
      <c r="E66" s="103"/>
      <c r="F66" s="105"/>
      <c r="G66" s="103"/>
      <c r="H66" s="103">
        <v>0</v>
      </c>
      <c r="I66" s="103">
        <v>2</v>
      </c>
      <c r="J66" s="103">
        <v>0</v>
      </c>
      <c r="K66" s="103"/>
      <c r="L66" s="103"/>
      <c r="M66" s="103"/>
      <c r="N66" s="103"/>
      <c r="O66" s="103"/>
      <c r="P66" s="103"/>
      <c r="Q66" s="103" t="s">
        <v>10</v>
      </c>
      <c r="R66" s="105" t="s">
        <v>151</v>
      </c>
      <c r="S66" s="104" t="s">
        <v>91</v>
      </c>
      <c r="T66" s="104" t="s">
        <v>152</v>
      </c>
      <c r="U66" s="106"/>
      <c r="V66" s="144"/>
    </row>
    <row r="67" spans="1:22" ht="29.25" customHeight="1" x14ac:dyDescent="0.25">
      <c r="A67" s="99" t="s">
        <v>27</v>
      </c>
      <c r="B67" s="99" t="s">
        <v>23</v>
      </c>
      <c r="C67" s="100" t="s">
        <v>424</v>
      </c>
      <c r="D67" s="99"/>
      <c r="E67" s="99">
        <v>0</v>
      </c>
      <c r="F67" s="145" t="s">
        <v>153</v>
      </c>
      <c r="G67" s="99">
        <v>0</v>
      </c>
      <c r="H67" s="99"/>
      <c r="I67" s="99"/>
      <c r="J67" s="99"/>
      <c r="K67" s="99"/>
      <c r="L67" s="99"/>
      <c r="M67" s="99"/>
      <c r="N67" s="99"/>
      <c r="O67" s="99"/>
      <c r="P67" s="99"/>
      <c r="Q67" s="99" t="s">
        <v>10</v>
      </c>
      <c r="R67" s="145" t="s">
        <v>151</v>
      </c>
      <c r="S67" s="100" t="s">
        <v>91</v>
      </c>
      <c r="T67" s="100" t="s">
        <v>154</v>
      </c>
      <c r="U67" s="94"/>
      <c r="V67" s="94"/>
    </row>
    <row r="68" spans="1:22" ht="29.25" customHeight="1" x14ac:dyDescent="0.25">
      <c r="A68" s="99" t="s">
        <v>22</v>
      </c>
      <c r="B68" s="99" t="s">
        <v>23</v>
      </c>
      <c r="C68" s="100" t="s">
        <v>431</v>
      </c>
      <c r="D68" s="99"/>
      <c r="E68" s="99"/>
      <c r="F68" s="145"/>
      <c r="G68" s="99"/>
      <c r="H68" s="99"/>
      <c r="I68" s="99"/>
      <c r="J68" s="99"/>
      <c r="K68" s="99"/>
      <c r="L68" s="99"/>
      <c r="M68" s="99"/>
      <c r="N68" s="99">
        <v>0</v>
      </c>
      <c r="O68" s="99">
        <v>2</v>
      </c>
      <c r="P68" s="99">
        <v>0</v>
      </c>
      <c r="Q68" s="99" t="s">
        <v>10</v>
      </c>
      <c r="R68" s="145" t="s">
        <v>151</v>
      </c>
      <c r="S68" s="100" t="s">
        <v>91</v>
      </c>
      <c r="T68" s="100" t="s">
        <v>432</v>
      </c>
      <c r="U68" s="94"/>
      <c r="V68" s="94"/>
    </row>
    <row r="69" spans="1:22" ht="29.25" customHeight="1" x14ac:dyDescent="0.25">
      <c r="A69" s="101"/>
      <c r="B69" s="99" t="s">
        <v>23</v>
      </c>
      <c r="C69" s="100" t="s">
        <v>155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 t="s">
        <v>10</v>
      </c>
      <c r="R69" s="99">
        <v>5</v>
      </c>
      <c r="S69" s="100" t="s">
        <v>91</v>
      </c>
      <c r="T69" s="100" t="s">
        <v>156</v>
      </c>
      <c r="U69" s="94"/>
      <c r="V69" s="94" t="s">
        <v>157</v>
      </c>
    </row>
    <row r="70" spans="1:22" ht="29.25" customHeight="1" x14ac:dyDescent="0.25">
      <c r="A70" s="18"/>
      <c r="B70" s="18"/>
      <c r="C70" s="38"/>
      <c r="D70" s="18"/>
      <c r="E70" s="18"/>
      <c r="F70" s="50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50"/>
      <c r="S70" s="38"/>
      <c r="T70" s="38"/>
      <c r="U70" s="39"/>
      <c r="V70" s="39"/>
    </row>
    <row r="71" spans="1:22" ht="29.25" customHeight="1" x14ac:dyDescent="0.25">
      <c r="A71" s="152" t="s">
        <v>161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</row>
    <row r="72" spans="1:22" ht="29.25" customHeight="1" x14ac:dyDescent="0.25">
      <c r="A72" s="30" t="s">
        <v>52</v>
      </c>
      <c r="B72" s="41" t="s">
        <v>14</v>
      </c>
      <c r="C72" s="20" t="s">
        <v>162</v>
      </c>
      <c r="D72" s="30"/>
      <c r="E72" s="30">
        <v>0</v>
      </c>
      <c r="F72" s="30">
        <v>2</v>
      </c>
      <c r="G72" s="30">
        <v>0</v>
      </c>
      <c r="H72" s="30"/>
      <c r="I72" s="30"/>
      <c r="J72" s="30"/>
      <c r="K72" s="30"/>
      <c r="L72" s="30"/>
      <c r="M72" s="30"/>
      <c r="N72" s="30"/>
      <c r="O72" s="30"/>
      <c r="P72" s="30"/>
      <c r="Q72" s="30" t="s">
        <v>163</v>
      </c>
      <c r="R72" s="30">
        <v>0</v>
      </c>
      <c r="S72" s="74" t="s">
        <v>382</v>
      </c>
      <c r="T72" s="19" t="s">
        <v>400</v>
      </c>
      <c r="U72" s="131"/>
      <c r="V72" s="149" t="s">
        <v>164</v>
      </c>
    </row>
    <row r="73" spans="1:22" ht="29.25" customHeight="1" x14ac:dyDescent="0.25">
      <c r="A73" s="23" t="s">
        <v>52</v>
      </c>
      <c r="B73" s="16" t="s">
        <v>14</v>
      </c>
      <c r="C73" s="8" t="s">
        <v>383</v>
      </c>
      <c r="D73" s="23"/>
      <c r="E73" s="23">
        <v>0</v>
      </c>
      <c r="F73" s="23">
        <v>2</v>
      </c>
      <c r="G73" s="23">
        <v>0</v>
      </c>
      <c r="H73" s="23"/>
      <c r="I73" s="23"/>
      <c r="J73" s="23"/>
      <c r="K73" s="23"/>
      <c r="L73" s="23"/>
      <c r="M73" s="23"/>
      <c r="N73" s="23"/>
      <c r="O73" s="23"/>
      <c r="P73" s="23"/>
      <c r="Q73" s="23" t="s">
        <v>163</v>
      </c>
      <c r="R73" s="23">
        <v>0</v>
      </c>
      <c r="S73" s="75" t="s">
        <v>382</v>
      </c>
      <c r="T73" s="14" t="s">
        <v>165</v>
      </c>
      <c r="U73" s="102"/>
      <c r="V73" s="150"/>
    </row>
    <row r="74" spans="1:22" ht="29.25" customHeight="1" x14ac:dyDescent="0.25">
      <c r="A74" s="23" t="s">
        <v>52</v>
      </c>
      <c r="B74" s="6" t="s">
        <v>14</v>
      </c>
      <c r="C74" s="14" t="s">
        <v>384</v>
      </c>
      <c r="D74" s="23"/>
      <c r="E74" s="23">
        <v>0</v>
      </c>
      <c r="F74" s="23">
        <v>2</v>
      </c>
      <c r="G74" s="23">
        <v>0</v>
      </c>
      <c r="H74" s="23"/>
      <c r="I74" s="23"/>
      <c r="J74" s="23"/>
      <c r="K74" s="23"/>
      <c r="L74" s="23"/>
      <c r="M74" s="23"/>
      <c r="N74" s="23"/>
      <c r="O74" s="23"/>
      <c r="P74" s="23"/>
      <c r="Q74" s="23" t="s">
        <v>163</v>
      </c>
      <c r="R74" s="23">
        <v>0</v>
      </c>
      <c r="S74" s="75" t="s">
        <v>382</v>
      </c>
      <c r="T74" s="14" t="s">
        <v>166</v>
      </c>
      <c r="U74" s="9"/>
      <c r="V74" s="150"/>
    </row>
    <row r="75" spans="1:22" ht="29.25" customHeight="1" x14ac:dyDescent="0.25">
      <c r="A75" s="18"/>
      <c r="B75" s="18"/>
      <c r="C75" s="3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38"/>
      <c r="T75" s="38"/>
      <c r="U75" s="39"/>
      <c r="V75" s="39"/>
    </row>
    <row r="76" spans="1:22" ht="29.25" customHeight="1" x14ac:dyDescent="0.25">
      <c r="A76" s="22"/>
      <c r="B76" s="22"/>
      <c r="C76" s="5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5"/>
      <c r="T76" s="5"/>
      <c r="U76" s="5"/>
      <c r="V76" s="5"/>
    </row>
    <row r="77" spans="1:22" ht="29.25" customHeight="1" x14ac:dyDescent="0.25">
      <c r="A77" s="22"/>
      <c r="B77" s="22"/>
      <c r="C77" s="5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5"/>
      <c r="T77" s="5"/>
      <c r="U77" s="5"/>
      <c r="V77" s="5"/>
    </row>
    <row r="78" spans="1:22" ht="29.25" customHeight="1" x14ac:dyDescent="0.25">
      <c r="A78" s="22"/>
      <c r="B78" s="22"/>
      <c r="C78" s="5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5"/>
      <c r="T78" s="5"/>
      <c r="U78" s="5"/>
      <c r="V78" s="5"/>
    </row>
    <row r="79" spans="1:22" ht="29.25" customHeight="1" x14ac:dyDescent="0.25">
      <c r="A79" s="22"/>
      <c r="B79" s="22"/>
      <c r="C79" s="5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5"/>
      <c r="T79" s="5"/>
      <c r="U79" s="5"/>
      <c r="V79" s="5"/>
    </row>
    <row r="80" spans="1:22" ht="29.25" customHeight="1" x14ac:dyDescent="0.25">
      <c r="A80" s="22"/>
      <c r="B80" s="22"/>
      <c r="C80" s="5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5"/>
      <c r="T80" s="5"/>
      <c r="U80" s="5"/>
      <c r="V80" s="5"/>
    </row>
    <row r="81" spans="1:22" ht="29.25" customHeight="1" x14ac:dyDescent="0.25">
      <c r="A81" s="22"/>
      <c r="B81" s="22"/>
      <c r="C81" s="5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5"/>
      <c r="T81" s="5"/>
      <c r="U81" s="5"/>
      <c r="V81" s="5"/>
    </row>
    <row r="82" spans="1:22" ht="29.25" customHeight="1" x14ac:dyDescent="0.25">
      <c r="A82" s="22"/>
      <c r="B82" s="22"/>
      <c r="C82" s="5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5"/>
      <c r="T82" s="5"/>
      <c r="U82" s="5"/>
      <c r="V82" s="5"/>
    </row>
    <row r="83" spans="1:22" ht="29.25" customHeight="1" x14ac:dyDescent="0.25">
      <c r="A83" s="22"/>
      <c r="B83" s="22"/>
      <c r="C83" s="5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5"/>
      <c r="T83" s="5"/>
      <c r="U83" s="5"/>
      <c r="V83" s="5"/>
    </row>
    <row r="84" spans="1:22" ht="29.25" customHeight="1" x14ac:dyDescent="0.25">
      <c r="A84" s="22"/>
      <c r="B84" s="22"/>
      <c r="C84" s="5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5"/>
      <c r="T84" s="5"/>
      <c r="U84" s="5"/>
      <c r="V84" s="5"/>
    </row>
    <row r="85" spans="1:22" ht="29.25" customHeight="1" x14ac:dyDescent="0.25">
      <c r="A85" s="22"/>
      <c r="B85" s="22"/>
      <c r="C85" s="5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5"/>
      <c r="T85" s="5"/>
      <c r="U85" s="5"/>
      <c r="V85" s="5"/>
    </row>
    <row r="86" spans="1:22" ht="29.25" customHeight="1" x14ac:dyDescent="0.25">
      <c r="A86" s="22"/>
      <c r="B86" s="22"/>
      <c r="C86" s="5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5"/>
      <c r="T86" s="5"/>
      <c r="U86" s="5"/>
      <c r="V86" s="5"/>
    </row>
    <row r="87" spans="1:22" ht="29.25" customHeight="1" x14ac:dyDescent="0.25">
      <c r="A87" s="22"/>
      <c r="B87" s="22"/>
      <c r="C87" s="5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5"/>
      <c r="T87" s="5"/>
      <c r="U87" s="5"/>
      <c r="V87" s="5"/>
    </row>
    <row r="88" spans="1:22" ht="29.25" customHeight="1" x14ac:dyDescent="0.25">
      <c r="A88" s="22"/>
      <c r="B88" s="22"/>
      <c r="C88" s="5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5"/>
      <c r="T88" s="5"/>
      <c r="U88" s="5"/>
      <c r="V88" s="5"/>
    </row>
    <row r="89" spans="1:22" ht="29.25" customHeight="1" x14ac:dyDescent="0.25">
      <c r="A89" s="22"/>
      <c r="B89" s="22"/>
      <c r="C89" s="5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5"/>
      <c r="T89" s="5"/>
      <c r="U89" s="5"/>
      <c r="V89" s="5"/>
    </row>
    <row r="90" spans="1:22" ht="29.25" customHeight="1" x14ac:dyDescent="0.25">
      <c r="A90" s="22"/>
      <c r="B90" s="22"/>
      <c r="C90" s="5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5"/>
      <c r="T90" s="5"/>
      <c r="U90" s="5"/>
      <c r="V90" s="5"/>
    </row>
    <row r="91" spans="1:22" ht="29.25" customHeight="1" x14ac:dyDescent="0.25">
      <c r="A91" s="22"/>
      <c r="B91" s="22"/>
      <c r="C91" s="5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5"/>
      <c r="T91" s="5"/>
      <c r="U91" s="5"/>
      <c r="V91" s="5"/>
    </row>
    <row r="92" spans="1:22" ht="29.25" customHeight="1" x14ac:dyDescent="0.25">
      <c r="A92" s="22"/>
      <c r="B92" s="22"/>
      <c r="C92" s="5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5"/>
      <c r="T92" s="5"/>
      <c r="U92" s="5"/>
      <c r="V92" s="5"/>
    </row>
    <row r="93" spans="1:22" ht="29.25" customHeight="1" x14ac:dyDescent="0.25">
      <c r="A93" s="22"/>
      <c r="B93" s="22"/>
      <c r="C93" s="5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5"/>
      <c r="T93" s="5"/>
      <c r="U93" s="5"/>
      <c r="V93" s="5"/>
    </row>
    <row r="94" spans="1:22" ht="29.25" customHeight="1" x14ac:dyDescent="0.25">
      <c r="A94" s="22"/>
      <c r="B94" s="22"/>
      <c r="C94" s="5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5"/>
      <c r="T94" s="5"/>
      <c r="U94" s="5"/>
      <c r="V94" s="5"/>
    </row>
    <row r="95" spans="1:22" ht="29.25" customHeight="1" x14ac:dyDescent="0.25">
      <c r="A95" s="22"/>
      <c r="B95" s="22"/>
      <c r="C95" s="5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5"/>
      <c r="T95" s="5"/>
      <c r="U95" s="5"/>
      <c r="V95" s="5"/>
    </row>
    <row r="96" spans="1:22" ht="29.25" customHeight="1" x14ac:dyDescent="0.25">
      <c r="A96" s="22"/>
      <c r="B96" s="22"/>
      <c r="C96" s="5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5"/>
      <c r="T96" s="5"/>
      <c r="U96" s="5"/>
      <c r="V96" s="5"/>
    </row>
    <row r="97" spans="1:22" ht="29.25" customHeight="1" x14ac:dyDescent="0.25">
      <c r="A97" s="22"/>
      <c r="B97" s="22"/>
      <c r="C97" s="5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5"/>
      <c r="T97" s="5"/>
      <c r="U97" s="5"/>
      <c r="V97" s="5"/>
    </row>
    <row r="98" spans="1:22" ht="29.25" customHeight="1" x14ac:dyDescent="0.25">
      <c r="A98" s="22"/>
      <c r="B98" s="22"/>
      <c r="C98" s="5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5"/>
      <c r="T98" s="5"/>
      <c r="U98" s="5"/>
      <c r="V98" s="5"/>
    </row>
    <row r="99" spans="1:22" ht="29.25" customHeight="1" x14ac:dyDescent="0.25">
      <c r="A99" s="22"/>
      <c r="B99" s="22"/>
      <c r="C99" s="5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5"/>
      <c r="T99" s="5"/>
      <c r="U99" s="5"/>
      <c r="V99" s="5"/>
    </row>
    <row r="100" spans="1:22" ht="29.25" customHeight="1" x14ac:dyDescent="0.25">
      <c r="A100" s="22"/>
      <c r="B100" s="22"/>
      <c r="C100" s="5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5"/>
      <c r="T100" s="5"/>
      <c r="U100" s="5"/>
      <c r="V100" s="5"/>
    </row>
    <row r="101" spans="1:22" ht="29.25" customHeight="1" x14ac:dyDescent="0.25">
      <c r="A101" s="22"/>
      <c r="B101" s="22"/>
      <c r="C101" s="5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5"/>
      <c r="T101" s="5"/>
      <c r="U101" s="5"/>
      <c r="V101" s="5"/>
    </row>
    <row r="102" spans="1:22" ht="29.25" customHeight="1" x14ac:dyDescent="0.25">
      <c r="A102" s="22"/>
      <c r="B102" s="22"/>
      <c r="C102" s="5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5"/>
      <c r="T102" s="5"/>
      <c r="U102" s="5"/>
      <c r="V102" s="5"/>
    </row>
    <row r="103" spans="1:22" ht="29.25" customHeight="1" x14ac:dyDescent="0.25">
      <c r="A103" s="22"/>
      <c r="B103" s="22"/>
      <c r="C103" s="5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5"/>
      <c r="T103" s="5"/>
      <c r="U103" s="5"/>
      <c r="V103" s="5"/>
    </row>
    <row r="104" spans="1:22" ht="29.25" customHeight="1" x14ac:dyDescent="0.25">
      <c r="A104" s="22"/>
      <c r="B104" s="22"/>
      <c r="C104" s="5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5"/>
      <c r="T104" s="5"/>
      <c r="U104" s="5"/>
      <c r="V104" s="5"/>
    </row>
    <row r="105" spans="1:22" ht="29.25" customHeight="1" x14ac:dyDescent="0.25">
      <c r="A105" s="22"/>
      <c r="B105" s="22"/>
      <c r="C105" s="5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5"/>
      <c r="T105" s="5"/>
      <c r="U105" s="5"/>
      <c r="V105" s="5"/>
    </row>
    <row r="106" spans="1:22" ht="29.25" customHeight="1" x14ac:dyDescent="0.25">
      <c r="A106" s="22"/>
      <c r="B106" s="22"/>
      <c r="C106" s="5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5"/>
      <c r="T106" s="5"/>
      <c r="U106" s="5"/>
      <c r="V106" s="5"/>
    </row>
    <row r="107" spans="1:22" ht="29.25" customHeight="1" x14ac:dyDescent="0.25">
      <c r="A107" s="22"/>
      <c r="B107" s="22"/>
      <c r="C107" s="5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5"/>
      <c r="T107" s="5"/>
      <c r="U107" s="5"/>
      <c r="V107" s="5"/>
    </row>
    <row r="108" spans="1:22" ht="29.25" customHeight="1" x14ac:dyDescent="0.25">
      <c r="A108" s="22"/>
      <c r="B108" s="22"/>
      <c r="C108" s="5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5"/>
      <c r="T108" s="5"/>
      <c r="U108" s="5"/>
      <c r="V108" s="5"/>
    </row>
    <row r="109" spans="1:22" ht="29.25" customHeight="1" x14ac:dyDescent="0.25">
      <c r="A109" s="22"/>
      <c r="B109" s="22"/>
      <c r="C109" s="5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5"/>
      <c r="T109" s="5"/>
      <c r="U109" s="5"/>
      <c r="V109" s="5"/>
    </row>
    <row r="110" spans="1:22" ht="29.25" customHeight="1" x14ac:dyDescent="0.25">
      <c r="A110" s="22"/>
      <c r="B110" s="22"/>
      <c r="C110" s="5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5"/>
      <c r="T110" s="5"/>
      <c r="U110" s="5"/>
      <c r="V110" s="5"/>
    </row>
    <row r="111" spans="1:22" ht="29.25" customHeight="1" x14ac:dyDescent="0.25">
      <c r="A111" s="22"/>
      <c r="B111" s="22"/>
      <c r="C111" s="5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5"/>
      <c r="T111" s="5"/>
      <c r="U111" s="5"/>
      <c r="V111" s="5"/>
    </row>
    <row r="112" spans="1:22" ht="29.25" customHeight="1" x14ac:dyDescent="0.25">
      <c r="A112" s="22"/>
      <c r="B112" s="22"/>
      <c r="C112" s="5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5"/>
      <c r="T112" s="5"/>
      <c r="U112" s="5"/>
      <c r="V112" s="5"/>
    </row>
    <row r="113" spans="1:22" ht="29.25" customHeight="1" x14ac:dyDescent="0.25">
      <c r="A113" s="22"/>
      <c r="B113" s="22"/>
      <c r="C113" s="5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5"/>
      <c r="T113" s="5"/>
      <c r="U113" s="5"/>
      <c r="V113" s="5"/>
    </row>
    <row r="114" spans="1:22" ht="29.25" customHeight="1" x14ac:dyDescent="0.25">
      <c r="A114" s="22"/>
      <c r="B114" s="22"/>
      <c r="C114" s="5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5"/>
      <c r="T114" s="5"/>
      <c r="U114" s="5"/>
      <c r="V114" s="5"/>
    </row>
    <row r="115" spans="1:22" ht="29.25" customHeight="1" x14ac:dyDescent="0.25">
      <c r="A115" s="22"/>
      <c r="B115" s="22"/>
      <c r="C115" s="5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5"/>
      <c r="T115" s="5"/>
      <c r="U115" s="5"/>
      <c r="V115" s="5"/>
    </row>
    <row r="116" spans="1:22" ht="29.25" customHeight="1" x14ac:dyDescent="0.25">
      <c r="A116" s="22"/>
      <c r="B116" s="22"/>
      <c r="C116" s="5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5"/>
      <c r="T116" s="5"/>
      <c r="U116" s="5"/>
      <c r="V116" s="5"/>
    </row>
    <row r="117" spans="1:22" ht="29.25" customHeight="1" x14ac:dyDescent="0.25">
      <c r="A117" s="22"/>
      <c r="B117" s="22"/>
      <c r="C117" s="5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5"/>
      <c r="T117" s="5"/>
      <c r="U117" s="5"/>
      <c r="V117" s="5"/>
    </row>
    <row r="118" spans="1:22" ht="29.25" customHeight="1" x14ac:dyDescent="0.25">
      <c r="A118" s="22"/>
      <c r="B118" s="22"/>
      <c r="C118" s="5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5"/>
      <c r="T118" s="5"/>
      <c r="U118" s="5"/>
      <c r="V118" s="5"/>
    </row>
    <row r="119" spans="1:22" ht="29.25" customHeight="1" x14ac:dyDescent="0.25">
      <c r="A119" s="22"/>
      <c r="B119" s="22"/>
      <c r="C119" s="5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5"/>
      <c r="T119" s="5"/>
      <c r="U119" s="5"/>
      <c r="V119" s="5"/>
    </row>
    <row r="120" spans="1:22" ht="29.25" customHeight="1" x14ac:dyDescent="0.25">
      <c r="A120" s="22"/>
      <c r="B120" s="22"/>
      <c r="C120" s="5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5"/>
      <c r="T120" s="5"/>
      <c r="U120" s="5"/>
      <c r="V120" s="5"/>
    </row>
    <row r="121" spans="1:22" ht="29.25" customHeight="1" x14ac:dyDescent="0.25">
      <c r="A121" s="22"/>
      <c r="B121" s="22"/>
      <c r="C121" s="5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5"/>
      <c r="T121" s="5"/>
      <c r="U121" s="5"/>
      <c r="V121" s="5"/>
    </row>
    <row r="122" spans="1:22" ht="29.25" customHeight="1" x14ac:dyDescent="0.25">
      <c r="A122" s="22"/>
      <c r="B122" s="22"/>
      <c r="C122" s="5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5"/>
      <c r="T122" s="5"/>
      <c r="U122" s="5"/>
      <c r="V122" s="5"/>
    </row>
    <row r="123" spans="1:22" ht="29.25" customHeight="1" x14ac:dyDescent="0.25">
      <c r="A123" s="22"/>
      <c r="B123" s="22"/>
      <c r="C123" s="5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5"/>
      <c r="T123" s="5"/>
      <c r="U123" s="5"/>
      <c r="V123" s="5"/>
    </row>
    <row r="124" spans="1:22" ht="29.25" customHeight="1" x14ac:dyDescent="0.25">
      <c r="A124" s="22"/>
      <c r="B124" s="22"/>
      <c r="C124" s="5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5"/>
      <c r="T124" s="5"/>
      <c r="U124" s="5"/>
      <c r="V124" s="5"/>
    </row>
    <row r="125" spans="1:22" ht="29.25" customHeight="1" x14ac:dyDescent="0.25">
      <c r="A125" s="22"/>
      <c r="B125" s="22"/>
      <c r="C125" s="5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5"/>
      <c r="T125" s="5"/>
      <c r="U125" s="5"/>
      <c r="V125" s="5"/>
    </row>
    <row r="126" spans="1:22" ht="29.25" customHeight="1" x14ac:dyDescent="0.25">
      <c r="A126" s="22"/>
      <c r="B126" s="22"/>
      <c r="C126" s="5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5"/>
      <c r="T126" s="5"/>
      <c r="U126" s="5"/>
      <c r="V126" s="5"/>
    </row>
    <row r="127" spans="1:22" ht="29.25" customHeight="1" x14ac:dyDescent="0.25">
      <c r="A127" s="22"/>
      <c r="B127" s="22"/>
      <c r="C127" s="5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5"/>
      <c r="T127" s="5"/>
      <c r="U127" s="5"/>
      <c r="V127" s="5"/>
    </row>
    <row r="128" spans="1:22" ht="29.25" customHeight="1" x14ac:dyDescent="0.25">
      <c r="A128" s="22"/>
      <c r="B128" s="22"/>
      <c r="C128" s="5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5"/>
      <c r="T128" s="5"/>
      <c r="U128" s="5"/>
      <c r="V128" s="5"/>
    </row>
    <row r="129" spans="1:22" ht="29.25" customHeight="1" x14ac:dyDescent="0.25">
      <c r="A129" s="22"/>
      <c r="B129" s="22"/>
      <c r="C129" s="5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5"/>
      <c r="T129" s="5"/>
      <c r="U129" s="5"/>
      <c r="V129" s="5"/>
    </row>
    <row r="130" spans="1:22" ht="29.25" customHeight="1" x14ac:dyDescent="0.25">
      <c r="A130" s="22"/>
      <c r="B130" s="22"/>
      <c r="C130" s="5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5"/>
      <c r="T130" s="5"/>
      <c r="U130" s="5"/>
      <c r="V130" s="5"/>
    </row>
    <row r="131" spans="1:22" ht="29.25" customHeight="1" x14ac:dyDescent="0.25">
      <c r="A131" s="22"/>
      <c r="B131" s="22"/>
      <c r="C131" s="5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5"/>
      <c r="T131" s="5"/>
      <c r="U131" s="5"/>
      <c r="V131" s="5"/>
    </row>
    <row r="132" spans="1:22" ht="29.25" customHeight="1" x14ac:dyDescent="0.25">
      <c r="A132" s="22"/>
      <c r="B132" s="22"/>
      <c r="C132" s="5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5"/>
      <c r="T132" s="5"/>
      <c r="U132" s="5"/>
      <c r="V132" s="5"/>
    </row>
    <row r="133" spans="1:22" ht="29.25" customHeight="1" x14ac:dyDescent="0.25">
      <c r="A133" s="22"/>
      <c r="B133" s="22"/>
      <c r="C133" s="5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5"/>
      <c r="T133" s="5"/>
      <c r="U133" s="5"/>
      <c r="V133" s="5"/>
    </row>
    <row r="134" spans="1:22" ht="29.25" customHeight="1" x14ac:dyDescent="0.25">
      <c r="A134" s="22"/>
      <c r="B134" s="22"/>
      <c r="C134" s="5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5"/>
      <c r="T134" s="5"/>
      <c r="U134" s="5"/>
      <c r="V134" s="5"/>
    </row>
    <row r="135" spans="1:22" ht="29.25" customHeight="1" x14ac:dyDescent="0.25">
      <c r="A135" s="22"/>
      <c r="B135" s="22"/>
      <c r="C135" s="5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5"/>
      <c r="T135" s="5"/>
      <c r="U135" s="5"/>
      <c r="V135" s="5"/>
    </row>
    <row r="136" spans="1:22" ht="29.25" customHeight="1" x14ac:dyDescent="0.25">
      <c r="A136" s="22"/>
      <c r="B136" s="22"/>
      <c r="C136" s="5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5"/>
      <c r="T136" s="5"/>
      <c r="U136" s="5"/>
      <c r="V136" s="5"/>
    </row>
    <row r="137" spans="1:22" ht="29.25" customHeight="1" x14ac:dyDescent="0.25">
      <c r="A137" s="22"/>
      <c r="B137" s="22"/>
      <c r="C137" s="5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5"/>
      <c r="T137" s="5"/>
      <c r="U137" s="5"/>
      <c r="V137" s="5"/>
    </row>
    <row r="138" spans="1:22" ht="29.25" customHeight="1" x14ac:dyDescent="0.25">
      <c r="A138" s="22"/>
      <c r="B138" s="22"/>
      <c r="C138" s="5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5"/>
      <c r="T138" s="5"/>
      <c r="U138" s="5"/>
      <c r="V138" s="5"/>
    </row>
    <row r="139" spans="1:22" ht="29.25" customHeight="1" x14ac:dyDescent="0.25">
      <c r="A139" s="22"/>
      <c r="B139" s="22"/>
      <c r="C139" s="5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5"/>
      <c r="T139" s="5"/>
      <c r="U139" s="5"/>
      <c r="V139" s="5"/>
    </row>
    <row r="140" spans="1:22" ht="29.25" customHeight="1" x14ac:dyDescent="0.25">
      <c r="A140" s="22"/>
      <c r="B140" s="22"/>
      <c r="C140" s="5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5"/>
      <c r="T140" s="5"/>
      <c r="U140" s="5"/>
      <c r="V140" s="5"/>
    </row>
    <row r="141" spans="1:22" ht="29.25" customHeight="1" x14ac:dyDescent="0.25">
      <c r="A141" s="22"/>
      <c r="B141" s="22"/>
      <c r="C141" s="5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5"/>
      <c r="T141" s="5"/>
      <c r="U141" s="5"/>
      <c r="V141" s="5"/>
    </row>
    <row r="142" spans="1:22" ht="29.25" customHeight="1" x14ac:dyDescent="0.25">
      <c r="A142" s="22"/>
      <c r="B142" s="22"/>
      <c r="C142" s="5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5"/>
      <c r="T142" s="5"/>
      <c r="U142" s="5"/>
      <c r="V142" s="5"/>
    </row>
    <row r="143" spans="1:22" ht="29.25" customHeight="1" x14ac:dyDescent="0.25">
      <c r="A143" s="22"/>
      <c r="B143" s="22"/>
      <c r="C143" s="5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5"/>
      <c r="T143" s="5"/>
      <c r="U143" s="5"/>
      <c r="V143" s="5"/>
    </row>
    <row r="144" spans="1:22" ht="29.25" customHeight="1" x14ac:dyDescent="0.25">
      <c r="A144" s="22"/>
      <c r="B144" s="22"/>
      <c r="C144" s="5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5"/>
      <c r="T144" s="5"/>
      <c r="U144" s="5"/>
      <c r="V144" s="5"/>
    </row>
    <row r="145" spans="1:22" ht="29.25" customHeight="1" x14ac:dyDescent="0.25">
      <c r="A145" s="22"/>
      <c r="B145" s="22"/>
      <c r="C145" s="5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5"/>
      <c r="T145" s="5"/>
      <c r="U145" s="5"/>
      <c r="V145" s="5"/>
    </row>
    <row r="146" spans="1:22" ht="29.25" customHeight="1" x14ac:dyDescent="0.25">
      <c r="A146" s="22"/>
      <c r="B146" s="22"/>
      <c r="C146" s="5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5"/>
      <c r="T146" s="5"/>
      <c r="U146" s="5"/>
      <c r="V146" s="5"/>
    </row>
    <row r="147" spans="1:22" ht="29.25" customHeight="1" x14ac:dyDescent="0.25">
      <c r="A147" s="22"/>
      <c r="B147" s="22"/>
      <c r="C147" s="5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5"/>
      <c r="T147" s="5"/>
      <c r="U147" s="5"/>
      <c r="V147" s="5"/>
    </row>
    <row r="148" spans="1:22" ht="29.25" customHeight="1" x14ac:dyDescent="0.25">
      <c r="A148" s="22"/>
      <c r="B148" s="22"/>
      <c r="C148" s="5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5"/>
      <c r="T148" s="5"/>
      <c r="U148" s="5"/>
      <c r="V148" s="5"/>
    </row>
    <row r="149" spans="1:22" ht="29.25" customHeight="1" x14ac:dyDescent="0.25">
      <c r="A149" s="22"/>
      <c r="B149" s="22"/>
      <c r="C149" s="5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5"/>
      <c r="T149" s="5"/>
      <c r="U149" s="5"/>
      <c r="V149" s="5"/>
    </row>
    <row r="150" spans="1:22" ht="29.25" customHeight="1" x14ac:dyDescent="0.25">
      <c r="A150" s="22"/>
      <c r="B150" s="22"/>
      <c r="C150" s="5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5"/>
      <c r="T150" s="5"/>
      <c r="U150" s="5"/>
      <c r="V150" s="5"/>
    </row>
    <row r="151" spans="1:22" ht="29.25" customHeight="1" x14ac:dyDescent="0.25">
      <c r="A151" s="22"/>
      <c r="B151" s="22"/>
      <c r="C151" s="5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5"/>
      <c r="T151" s="5"/>
      <c r="U151" s="5"/>
      <c r="V151" s="5"/>
    </row>
    <row r="152" spans="1:22" ht="29.25" customHeight="1" x14ac:dyDescent="0.25">
      <c r="A152" s="22"/>
      <c r="B152" s="22"/>
      <c r="C152" s="5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5"/>
      <c r="T152" s="5"/>
      <c r="U152" s="5"/>
      <c r="V152" s="5"/>
    </row>
    <row r="153" spans="1:22" ht="29.25" customHeight="1" x14ac:dyDescent="0.25">
      <c r="A153" s="22"/>
      <c r="B153" s="22"/>
      <c r="C153" s="5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5"/>
      <c r="T153" s="5"/>
      <c r="U153" s="5"/>
      <c r="V153" s="5"/>
    </row>
    <row r="154" spans="1:22" ht="29.25" customHeight="1" x14ac:dyDescent="0.25">
      <c r="A154" s="22"/>
      <c r="B154" s="22"/>
      <c r="C154" s="5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5"/>
      <c r="T154" s="5"/>
      <c r="U154" s="5"/>
      <c r="V154" s="5"/>
    </row>
    <row r="155" spans="1:22" ht="29.25" customHeight="1" x14ac:dyDescent="0.25">
      <c r="A155" s="22"/>
      <c r="B155" s="22"/>
      <c r="C155" s="5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5"/>
      <c r="T155" s="5"/>
      <c r="U155" s="5"/>
      <c r="V155" s="5"/>
    </row>
    <row r="156" spans="1:22" ht="29.25" customHeight="1" x14ac:dyDescent="0.25">
      <c r="A156" s="22"/>
      <c r="B156" s="22"/>
      <c r="C156" s="5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5"/>
      <c r="T156" s="5"/>
      <c r="U156" s="5"/>
      <c r="V156" s="5"/>
    </row>
    <row r="157" spans="1:22" ht="29.25" customHeight="1" x14ac:dyDescent="0.25">
      <c r="A157" s="22"/>
      <c r="B157" s="22"/>
      <c r="C157" s="5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5"/>
      <c r="T157" s="5"/>
      <c r="U157" s="5"/>
      <c r="V157" s="5"/>
    </row>
    <row r="158" spans="1:22" ht="29.25" customHeight="1" x14ac:dyDescent="0.25">
      <c r="A158" s="22"/>
      <c r="B158" s="22"/>
      <c r="C158" s="5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5"/>
      <c r="T158" s="5"/>
      <c r="U158" s="5"/>
      <c r="V158" s="5"/>
    </row>
    <row r="159" spans="1:22" ht="29.25" customHeight="1" x14ac:dyDescent="0.25">
      <c r="A159" s="22"/>
      <c r="B159" s="22"/>
      <c r="C159" s="5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5"/>
      <c r="T159" s="5"/>
      <c r="U159" s="5"/>
      <c r="V159" s="5"/>
    </row>
    <row r="160" spans="1:22" ht="29.25" customHeight="1" x14ac:dyDescent="0.25">
      <c r="A160" s="22"/>
      <c r="B160" s="22"/>
      <c r="C160" s="5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5"/>
      <c r="T160" s="5"/>
      <c r="U160" s="5"/>
      <c r="V160" s="5"/>
    </row>
    <row r="161" spans="1:22" ht="29.25" customHeight="1" x14ac:dyDescent="0.25">
      <c r="A161" s="22"/>
      <c r="B161" s="22"/>
      <c r="C161" s="5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5"/>
      <c r="T161" s="5"/>
      <c r="U161" s="5"/>
      <c r="V161" s="5"/>
    </row>
    <row r="162" spans="1:22" ht="29.25" customHeight="1" x14ac:dyDescent="0.25">
      <c r="A162" s="22"/>
      <c r="B162" s="22"/>
      <c r="C162" s="5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5"/>
      <c r="T162" s="5"/>
      <c r="U162" s="5"/>
      <c r="V162" s="5"/>
    </row>
    <row r="163" spans="1:22" ht="29.25" customHeight="1" x14ac:dyDescent="0.25">
      <c r="A163" s="22"/>
      <c r="B163" s="22"/>
      <c r="C163" s="5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5"/>
      <c r="T163" s="5"/>
      <c r="U163" s="5"/>
      <c r="V163" s="5"/>
    </row>
    <row r="164" spans="1:22" ht="29.25" customHeight="1" x14ac:dyDescent="0.25">
      <c r="A164" s="22"/>
      <c r="B164" s="22"/>
      <c r="C164" s="5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5"/>
      <c r="T164" s="5"/>
      <c r="U164" s="5"/>
      <c r="V164" s="5"/>
    </row>
    <row r="165" spans="1:22" ht="29.25" customHeight="1" x14ac:dyDescent="0.25">
      <c r="A165" s="22"/>
      <c r="B165" s="22"/>
      <c r="C165" s="5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5"/>
      <c r="T165" s="5"/>
      <c r="U165" s="5"/>
      <c r="V165" s="5"/>
    </row>
    <row r="166" spans="1:22" ht="29.25" customHeight="1" x14ac:dyDescent="0.25">
      <c r="A166" s="22"/>
      <c r="B166" s="22"/>
      <c r="C166" s="5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5"/>
      <c r="T166" s="5"/>
      <c r="U166" s="5"/>
      <c r="V166" s="5"/>
    </row>
    <row r="167" spans="1:22" ht="29.25" customHeight="1" x14ac:dyDescent="0.25">
      <c r="A167" s="22"/>
      <c r="B167" s="22"/>
      <c r="C167" s="5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5"/>
      <c r="T167" s="5"/>
      <c r="U167" s="5"/>
      <c r="V167" s="5"/>
    </row>
    <row r="168" spans="1:22" ht="29.25" customHeight="1" x14ac:dyDescent="0.25">
      <c r="A168" s="22"/>
      <c r="B168" s="22"/>
      <c r="C168" s="5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5"/>
      <c r="T168" s="5"/>
      <c r="U168" s="5"/>
      <c r="V168" s="5"/>
    </row>
    <row r="169" spans="1:22" ht="29.25" customHeight="1" x14ac:dyDescent="0.25">
      <c r="A169" s="22"/>
      <c r="B169" s="22"/>
      <c r="C169" s="5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5"/>
      <c r="T169" s="5"/>
      <c r="U169" s="5"/>
      <c r="V169" s="5"/>
    </row>
    <row r="170" spans="1:22" ht="29.25" customHeight="1" x14ac:dyDescent="0.25">
      <c r="A170" s="22"/>
      <c r="B170" s="22"/>
      <c r="C170" s="5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5"/>
      <c r="T170" s="5"/>
      <c r="U170" s="5"/>
      <c r="V170" s="5"/>
    </row>
    <row r="171" spans="1:22" ht="29.25" customHeight="1" x14ac:dyDescent="0.25">
      <c r="A171" s="22"/>
      <c r="B171" s="22"/>
      <c r="C171" s="5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5"/>
      <c r="T171" s="5"/>
      <c r="U171" s="5"/>
      <c r="V171" s="5"/>
    </row>
    <row r="172" spans="1:22" ht="29.25" customHeight="1" x14ac:dyDescent="0.25">
      <c r="A172" s="22"/>
      <c r="B172" s="22"/>
      <c r="C172" s="5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5"/>
      <c r="T172" s="5"/>
      <c r="U172" s="5"/>
      <c r="V172" s="5"/>
    </row>
    <row r="173" spans="1:22" ht="29.25" customHeight="1" x14ac:dyDescent="0.25">
      <c r="A173" s="22"/>
      <c r="B173" s="22"/>
      <c r="C173" s="5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5"/>
      <c r="T173" s="5"/>
      <c r="U173" s="5"/>
      <c r="V173" s="5"/>
    </row>
    <row r="174" spans="1:22" ht="29.25" customHeight="1" x14ac:dyDescent="0.25">
      <c r="A174" s="22"/>
      <c r="B174" s="22"/>
      <c r="C174" s="5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5"/>
      <c r="T174" s="5"/>
      <c r="U174" s="5"/>
      <c r="V174" s="5"/>
    </row>
    <row r="175" spans="1:22" ht="29.25" customHeight="1" x14ac:dyDescent="0.25">
      <c r="A175" s="22"/>
      <c r="B175" s="22"/>
      <c r="C175" s="5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5"/>
      <c r="T175" s="5"/>
      <c r="U175" s="5"/>
      <c r="V175" s="5"/>
    </row>
    <row r="176" spans="1:22" ht="29.25" customHeight="1" x14ac:dyDescent="0.25">
      <c r="A176" s="22"/>
      <c r="B176" s="22"/>
      <c r="C176" s="5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5"/>
      <c r="T176" s="5"/>
      <c r="U176" s="5"/>
      <c r="V176" s="5"/>
    </row>
    <row r="177" spans="1:22" ht="29.25" customHeight="1" x14ac:dyDescent="0.25">
      <c r="A177" s="22"/>
      <c r="B177" s="22"/>
      <c r="C177" s="5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5"/>
      <c r="T177" s="5"/>
      <c r="U177" s="5"/>
      <c r="V177" s="5"/>
    </row>
    <row r="178" spans="1:22" ht="29.25" customHeight="1" x14ac:dyDescent="0.25">
      <c r="A178" s="22"/>
      <c r="B178" s="22"/>
      <c r="C178" s="5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5"/>
      <c r="T178" s="5"/>
      <c r="U178" s="5"/>
      <c r="V178" s="5"/>
    </row>
    <row r="179" spans="1:22" ht="29.25" customHeight="1" x14ac:dyDescent="0.25">
      <c r="A179" s="22"/>
      <c r="B179" s="22"/>
      <c r="C179" s="5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5"/>
      <c r="T179" s="5"/>
      <c r="U179" s="5"/>
      <c r="V179" s="5"/>
    </row>
    <row r="180" spans="1:22" ht="29.25" customHeight="1" x14ac:dyDescent="0.25">
      <c r="A180" s="22"/>
      <c r="B180" s="22"/>
      <c r="C180" s="5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5"/>
      <c r="T180" s="5"/>
      <c r="U180" s="5"/>
      <c r="V180" s="5"/>
    </row>
    <row r="181" spans="1:22" ht="29.25" customHeight="1" x14ac:dyDescent="0.25">
      <c r="A181" s="22"/>
      <c r="B181" s="22"/>
      <c r="C181" s="5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5"/>
      <c r="T181" s="5"/>
      <c r="U181" s="5"/>
      <c r="V181" s="5"/>
    </row>
    <row r="182" spans="1:22" ht="29.25" customHeight="1" x14ac:dyDescent="0.25">
      <c r="A182" s="22"/>
      <c r="B182" s="22"/>
      <c r="C182" s="5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5"/>
      <c r="T182" s="5"/>
      <c r="U182" s="5"/>
      <c r="V182" s="5"/>
    </row>
    <row r="183" spans="1:22" ht="29.25" customHeight="1" x14ac:dyDescent="0.25">
      <c r="A183" s="22"/>
      <c r="B183" s="22"/>
      <c r="C183" s="5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5"/>
      <c r="T183" s="5"/>
      <c r="U183" s="5"/>
      <c r="V183" s="5"/>
    </row>
    <row r="184" spans="1:22" ht="29.25" customHeight="1" x14ac:dyDescent="0.25">
      <c r="A184" s="22"/>
      <c r="B184" s="22"/>
      <c r="C184" s="5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5"/>
      <c r="T184" s="5"/>
      <c r="U184" s="5"/>
      <c r="V184" s="5"/>
    </row>
    <row r="185" spans="1:22" ht="29.25" customHeight="1" x14ac:dyDescent="0.25">
      <c r="A185" s="22"/>
      <c r="B185" s="22"/>
      <c r="C185" s="5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5"/>
      <c r="T185" s="5"/>
      <c r="U185" s="5"/>
      <c r="V185" s="5"/>
    </row>
    <row r="186" spans="1:22" ht="29.25" customHeight="1" x14ac:dyDescent="0.25">
      <c r="A186" s="22"/>
      <c r="B186" s="22"/>
      <c r="C186" s="5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5"/>
      <c r="T186" s="5"/>
      <c r="U186" s="5"/>
      <c r="V186" s="5"/>
    </row>
    <row r="187" spans="1:22" ht="29.25" customHeight="1" x14ac:dyDescent="0.25">
      <c r="A187" s="22"/>
      <c r="B187" s="22"/>
      <c r="C187" s="5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5"/>
      <c r="T187" s="5"/>
      <c r="U187" s="5"/>
      <c r="V187" s="5"/>
    </row>
    <row r="188" spans="1:22" ht="29.25" customHeight="1" x14ac:dyDescent="0.25">
      <c r="A188" s="22"/>
      <c r="B188" s="22"/>
      <c r="C188" s="5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5"/>
      <c r="T188" s="5"/>
      <c r="U188" s="5"/>
      <c r="V188" s="5"/>
    </row>
    <row r="189" spans="1:22" ht="29.25" customHeight="1" x14ac:dyDescent="0.25">
      <c r="A189" s="22"/>
      <c r="B189" s="22"/>
      <c r="C189" s="5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5"/>
      <c r="T189" s="5"/>
      <c r="U189" s="5"/>
      <c r="V189" s="5"/>
    </row>
    <row r="190" spans="1:22" ht="29.25" customHeight="1" x14ac:dyDescent="0.25">
      <c r="A190" s="22"/>
      <c r="B190" s="22"/>
      <c r="C190" s="5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5"/>
      <c r="T190" s="5"/>
      <c r="U190" s="5"/>
      <c r="V190" s="5"/>
    </row>
    <row r="191" spans="1:22" ht="29.25" customHeight="1" x14ac:dyDescent="0.25">
      <c r="A191" s="22"/>
      <c r="B191" s="22"/>
      <c r="C191" s="5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5"/>
      <c r="T191" s="5"/>
      <c r="U191" s="5"/>
      <c r="V191" s="5"/>
    </row>
    <row r="192" spans="1:22" ht="29.25" customHeight="1" x14ac:dyDescent="0.25">
      <c r="A192" s="22"/>
      <c r="B192" s="22"/>
      <c r="C192" s="5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5"/>
      <c r="T192" s="5"/>
      <c r="U192" s="5"/>
      <c r="V192" s="5"/>
    </row>
    <row r="193" spans="1:22" ht="29.25" customHeight="1" x14ac:dyDescent="0.25">
      <c r="A193" s="22"/>
      <c r="B193" s="22"/>
      <c r="C193" s="5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5"/>
      <c r="T193" s="5"/>
      <c r="U193" s="5"/>
      <c r="V193" s="5"/>
    </row>
    <row r="194" spans="1:22" ht="29.25" customHeight="1" x14ac:dyDescent="0.25">
      <c r="A194" s="22"/>
      <c r="B194" s="22"/>
      <c r="C194" s="5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5"/>
      <c r="T194" s="5"/>
      <c r="U194" s="5"/>
      <c r="V194" s="5"/>
    </row>
    <row r="195" spans="1:22" ht="29.25" customHeight="1" x14ac:dyDescent="0.25">
      <c r="A195" s="22"/>
      <c r="B195" s="22"/>
      <c r="C195" s="5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5"/>
      <c r="T195" s="5"/>
      <c r="U195" s="5"/>
      <c r="V195" s="5"/>
    </row>
    <row r="196" spans="1:22" ht="29.25" customHeight="1" x14ac:dyDescent="0.25">
      <c r="A196" s="22"/>
      <c r="B196" s="22"/>
      <c r="C196" s="5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5"/>
      <c r="T196" s="5"/>
      <c r="U196" s="5"/>
      <c r="V196" s="5"/>
    </row>
    <row r="197" spans="1:22" ht="29.25" customHeight="1" x14ac:dyDescent="0.25">
      <c r="A197" s="22"/>
      <c r="B197" s="22"/>
      <c r="C197" s="5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5"/>
      <c r="T197" s="5"/>
      <c r="U197" s="5"/>
      <c r="V197" s="5"/>
    </row>
    <row r="198" spans="1:22" ht="29.25" customHeight="1" x14ac:dyDescent="0.25">
      <c r="A198" s="22"/>
      <c r="B198" s="22"/>
      <c r="C198" s="5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5"/>
      <c r="T198" s="5"/>
      <c r="U198" s="5"/>
      <c r="V198" s="5"/>
    </row>
    <row r="199" spans="1:22" ht="29.25" customHeight="1" x14ac:dyDescent="0.25">
      <c r="A199" s="22"/>
      <c r="B199" s="22"/>
      <c r="C199" s="5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5"/>
      <c r="T199" s="5"/>
      <c r="U199" s="5"/>
      <c r="V199" s="5"/>
    </row>
    <row r="200" spans="1:22" ht="29.25" customHeight="1" x14ac:dyDescent="0.25">
      <c r="A200" s="22"/>
      <c r="B200" s="22"/>
      <c r="C200" s="5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5"/>
      <c r="T200" s="5"/>
      <c r="U200" s="5"/>
      <c r="V200" s="5"/>
    </row>
    <row r="201" spans="1:22" ht="29.25" customHeight="1" x14ac:dyDescent="0.25">
      <c r="A201" s="22"/>
      <c r="B201" s="22"/>
      <c r="C201" s="5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5"/>
      <c r="T201" s="5"/>
      <c r="U201" s="5"/>
      <c r="V201" s="5"/>
    </row>
    <row r="202" spans="1:22" ht="29.25" customHeight="1" x14ac:dyDescent="0.25">
      <c r="A202" s="22"/>
      <c r="B202" s="22"/>
      <c r="C202" s="5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5"/>
      <c r="T202" s="5"/>
      <c r="U202" s="5"/>
      <c r="V202" s="5"/>
    </row>
    <row r="203" spans="1:22" ht="29.25" customHeight="1" x14ac:dyDescent="0.25">
      <c r="A203" s="22"/>
      <c r="B203" s="22"/>
      <c r="C203" s="5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5"/>
      <c r="T203" s="5"/>
      <c r="U203" s="5"/>
      <c r="V203" s="5"/>
    </row>
    <row r="204" spans="1:22" ht="29.25" customHeight="1" x14ac:dyDescent="0.25">
      <c r="A204" s="22"/>
      <c r="B204" s="22"/>
      <c r="C204" s="5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5"/>
      <c r="T204" s="5"/>
      <c r="U204" s="5"/>
      <c r="V204" s="5"/>
    </row>
    <row r="205" spans="1:22" ht="29.25" customHeight="1" x14ac:dyDescent="0.25">
      <c r="A205" s="22"/>
      <c r="B205" s="22"/>
      <c r="C205" s="5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5"/>
      <c r="T205" s="5"/>
      <c r="U205" s="5"/>
      <c r="V205" s="5"/>
    </row>
    <row r="206" spans="1:22" ht="29.25" customHeight="1" x14ac:dyDescent="0.25">
      <c r="A206" s="22"/>
      <c r="B206" s="22"/>
      <c r="C206" s="5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5"/>
      <c r="T206" s="5"/>
      <c r="U206" s="5"/>
      <c r="V206" s="5"/>
    </row>
    <row r="207" spans="1:22" ht="29.25" customHeight="1" x14ac:dyDescent="0.25">
      <c r="A207" s="22"/>
      <c r="B207" s="22"/>
      <c r="C207" s="5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5"/>
      <c r="T207" s="5"/>
      <c r="U207" s="5"/>
      <c r="V207" s="5"/>
    </row>
    <row r="208" spans="1:22" ht="29.25" customHeight="1" x14ac:dyDescent="0.25">
      <c r="A208" s="22"/>
      <c r="B208" s="22"/>
      <c r="C208" s="5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5"/>
      <c r="T208" s="5"/>
      <c r="U208" s="5"/>
      <c r="V208" s="5"/>
    </row>
    <row r="209" spans="1:22" ht="29.25" customHeight="1" x14ac:dyDescent="0.25">
      <c r="A209" s="22"/>
      <c r="B209" s="22"/>
      <c r="C209" s="5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5"/>
      <c r="T209" s="5"/>
      <c r="U209" s="5"/>
      <c r="V209" s="5"/>
    </row>
    <row r="210" spans="1:22" ht="29.25" customHeight="1" x14ac:dyDescent="0.25">
      <c r="A210" s="22"/>
      <c r="B210" s="22"/>
      <c r="C210" s="5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5"/>
      <c r="T210" s="5"/>
      <c r="U210" s="5"/>
      <c r="V210" s="5"/>
    </row>
    <row r="211" spans="1:22" ht="29.25" customHeight="1" x14ac:dyDescent="0.25">
      <c r="A211" s="22"/>
      <c r="B211" s="22"/>
      <c r="C211" s="5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5"/>
      <c r="T211" s="5"/>
      <c r="U211" s="5"/>
      <c r="V211" s="5"/>
    </row>
    <row r="212" spans="1:22" ht="29.25" customHeight="1" x14ac:dyDescent="0.25">
      <c r="A212" s="22"/>
      <c r="B212" s="22"/>
      <c r="C212" s="5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5"/>
      <c r="T212" s="5"/>
      <c r="U212" s="5"/>
      <c r="V212" s="5"/>
    </row>
    <row r="213" spans="1:22" ht="29.25" customHeight="1" x14ac:dyDescent="0.25">
      <c r="A213" s="22"/>
      <c r="B213" s="22"/>
      <c r="C213" s="5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5"/>
      <c r="T213" s="5"/>
      <c r="U213" s="5"/>
      <c r="V213" s="5"/>
    </row>
    <row r="214" spans="1:22" ht="29.25" customHeight="1" x14ac:dyDescent="0.25">
      <c r="A214" s="22"/>
      <c r="B214" s="22"/>
      <c r="C214" s="5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5"/>
      <c r="T214" s="5"/>
      <c r="U214" s="5"/>
      <c r="V214" s="5"/>
    </row>
    <row r="215" spans="1:22" ht="29.25" customHeight="1" x14ac:dyDescent="0.25">
      <c r="A215" s="22"/>
      <c r="B215" s="22"/>
      <c r="C215" s="5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5"/>
      <c r="T215" s="5"/>
      <c r="U215" s="5"/>
      <c r="V215" s="5"/>
    </row>
    <row r="216" spans="1:22" ht="29.25" customHeight="1" x14ac:dyDescent="0.25">
      <c r="A216" s="22"/>
      <c r="B216" s="22"/>
      <c r="C216" s="5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5"/>
      <c r="T216" s="5"/>
      <c r="U216" s="5"/>
      <c r="V216" s="5"/>
    </row>
    <row r="217" spans="1:22" ht="29.25" customHeight="1" x14ac:dyDescent="0.25">
      <c r="A217" s="22"/>
      <c r="B217" s="22"/>
      <c r="C217" s="5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5"/>
      <c r="T217" s="5"/>
      <c r="U217" s="5"/>
      <c r="V217" s="5"/>
    </row>
    <row r="218" spans="1:22" ht="29.25" customHeight="1" x14ac:dyDescent="0.25">
      <c r="A218" s="22"/>
      <c r="B218" s="22"/>
      <c r="C218" s="5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5"/>
      <c r="T218" s="5"/>
      <c r="U218" s="5"/>
      <c r="V218" s="5"/>
    </row>
    <row r="219" spans="1:22" ht="29.25" customHeight="1" x14ac:dyDescent="0.25">
      <c r="A219" s="22"/>
      <c r="B219" s="22"/>
      <c r="C219" s="5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5"/>
      <c r="T219" s="5"/>
      <c r="U219" s="5"/>
      <c r="V219" s="5"/>
    </row>
    <row r="220" spans="1:22" ht="29.25" customHeight="1" x14ac:dyDescent="0.25">
      <c r="A220" s="22"/>
      <c r="B220" s="22"/>
      <c r="C220" s="5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5"/>
      <c r="T220" s="5"/>
      <c r="U220" s="5"/>
      <c r="V220" s="5"/>
    </row>
    <row r="221" spans="1:22" ht="29.25" customHeight="1" x14ac:dyDescent="0.25">
      <c r="A221" s="22"/>
      <c r="B221" s="22"/>
      <c r="C221" s="5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5"/>
      <c r="T221" s="5"/>
      <c r="U221" s="5"/>
      <c r="V221" s="5"/>
    </row>
    <row r="222" spans="1:22" ht="29.25" customHeight="1" x14ac:dyDescent="0.25">
      <c r="A222" s="22"/>
      <c r="B222" s="22"/>
      <c r="C222" s="5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5"/>
      <c r="T222" s="5"/>
      <c r="U222" s="5"/>
      <c r="V222" s="5"/>
    </row>
    <row r="223" spans="1:22" ht="29.25" customHeight="1" x14ac:dyDescent="0.25">
      <c r="A223" s="22"/>
      <c r="B223" s="22"/>
      <c r="C223" s="5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5"/>
      <c r="T223" s="5"/>
      <c r="U223" s="5"/>
      <c r="V223" s="5"/>
    </row>
    <row r="224" spans="1:22" ht="29.25" customHeight="1" x14ac:dyDescent="0.25">
      <c r="A224" s="22"/>
      <c r="B224" s="22"/>
      <c r="C224" s="5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5"/>
      <c r="T224" s="5"/>
      <c r="U224" s="5"/>
      <c r="V224" s="5"/>
    </row>
    <row r="225" spans="1:22" ht="29.25" customHeight="1" x14ac:dyDescent="0.25">
      <c r="A225" s="22"/>
      <c r="B225" s="22"/>
      <c r="C225" s="5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5"/>
      <c r="T225" s="5"/>
      <c r="U225" s="5"/>
      <c r="V225" s="5"/>
    </row>
    <row r="226" spans="1:22" ht="29.25" customHeight="1" x14ac:dyDescent="0.25">
      <c r="A226" s="22"/>
      <c r="B226" s="22"/>
      <c r="C226" s="5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5"/>
      <c r="T226" s="5"/>
      <c r="U226" s="5"/>
      <c r="V226" s="5"/>
    </row>
    <row r="227" spans="1:22" ht="29.25" customHeight="1" x14ac:dyDescent="0.25">
      <c r="A227" s="22"/>
      <c r="B227" s="22"/>
      <c r="C227" s="5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5"/>
      <c r="T227" s="5"/>
      <c r="U227" s="5"/>
      <c r="V227" s="5"/>
    </row>
    <row r="228" spans="1:22" ht="29.25" customHeight="1" x14ac:dyDescent="0.25">
      <c r="A228" s="22"/>
      <c r="B228" s="22"/>
      <c r="C228" s="5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5"/>
      <c r="T228" s="5"/>
      <c r="U228" s="5"/>
      <c r="V228" s="5"/>
    </row>
    <row r="229" spans="1:22" ht="29.25" customHeight="1" x14ac:dyDescent="0.25">
      <c r="A229" s="22"/>
      <c r="B229" s="22"/>
      <c r="C229" s="5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5"/>
      <c r="T229" s="5"/>
      <c r="U229" s="5"/>
      <c r="V229" s="5"/>
    </row>
    <row r="230" spans="1:22" ht="29.25" customHeight="1" x14ac:dyDescent="0.25">
      <c r="A230" s="22"/>
      <c r="B230" s="22"/>
      <c r="C230" s="5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5"/>
      <c r="T230" s="5"/>
      <c r="U230" s="5"/>
      <c r="V230" s="5"/>
    </row>
    <row r="231" spans="1:22" ht="29.25" customHeight="1" x14ac:dyDescent="0.25">
      <c r="A231" s="22"/>
      <c r="B231" s="22"/>
      <c r="C231" s="5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5"/>
      <c r="T231" s="5"/>
      <c r="U231" s="5"/>
      <c r="V231" s="5"/>
    </row>
    <row r="232" spans="1:22" ht="29.25" customHeight="1" x14ac:dyDescent="0.25">
      <c r="A232" s="22"/>
      <c r="B232" s="22"/>
      <c r="C232" s="5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5"/>
      <c r="T232" s="5"/>
      <c r="U232" s="5"/>
      <c r="V232" s="5"/>
    </row>
    <row r="233" spans="1:22" ht="29.25" customHeight="1" x14ac:dyDescent="0.25">
      <c r="A233" s="22"/>
      <c r="B233" s="22"/>
      <c r="C233" s="5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5"/>
      <c r="T233" s="5"/>
      <c r="U233" s="5"/>
      <c r="V233" s="5"/>
    </row>
    <row r="234" spans="1:22" ht="29.25" customHeight="1" x14ac:dyDescent="0.25">
      <c r="A234" s="22"/>
      <c r="B234" s="22"/>
      <c r="C234" s="5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5"/>
      <c r="T234" s="5"/>
      <c r="U234" s="5"/>
      <c r="V234" s="5"/>
    </row>
    <row r="235" spans="1:22" ht="29.25" customHeight="1" x14ac:dyDescent="0.25">
      <c r="A235" s="22"/>
      <c r="B235" s="22"/>
      <c r="C235" s="5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5"/>
      <c r="T235" s="5"/>
      <c r="U235" s="5"/>
      <c r="V235" s="5"/>
    </row>
    <row r="236" spans="1:22" ht="29.25" customHeight="1" x14ac:dyDescent="0.25">
      <c r="A236" s="22"/>
      <c r="B236" s="22"/>
      <c r="C236" s="5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5"/>
      <c r="T236" s="5"/>
      <c r="U236" s="5"/>
      <c r="V236" s="5"/>
    </row>
    <row r="237" spans="1:22" ht="29.25" customHeight="1" x14ac:dyDescent="0.25">
      <c r="A237" s="22"/>
      <c r="B237" s="22"/>
      <c r="C237" s="5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5"/>
      <c r="T237" s="5"/>
      <c r="U237" s="5"/>
      <c r="V237" s="5"/>
    </row>
    <row r="238" spans="1:22" ht="29.25" customHeight="1" x14ac:dyDescent="0.25">
      <c r="A238" s="22"/>
      <c r="B238" s="22"/>
      <c r="C238" s="5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5"/>
      <c r="T238" s="5"/>
      <c r="U238" s="5"/>
      <c r="V238" s="5"/>
    </row>
    <row r="239" spans="1:22" ht="29.25" customHeight="1" x14ac:dyDescent="0.25">
      <c r="A239" s="22"/>
      <c r="B239" s="22"/>
      <c r="C239" s="5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5"/>
      <c r="T239" s="5"/>
      <c r="U239" s="5"/>
      <c r="V239" s="5"/>
    </row>
    <row r="240" spans="1:22" ht="29.25" customHeight="1" x14ac:dyDescent="0.25">
      <c r="A240" s="22"/>
      <c r="B240" s="22"/>
      <c r="C240" s="5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5"/>
      <c r="T240" s="5"/>
      <c r="U240" s="5"/>
      <c r="V240" s="5"/>
    </row>
    <row r="241" spans="1:22" ht="29.25" customHeight="1" x14ac:dyDescent="0.25">
      <c r="A241" s="22"/>
      <c r="B241" s="22"/>
      <c r="C241" s="5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5"/>
      <c r="T241" s="5"/>
      <c r="U241" s="5"/>
      <c r="V241" s="5"/>
    </row>
    <row r="242" spans="1:22" ht="29.25" customHeight="1" x14ac:dyDescent="0.25">
      <c r="A242" s="22"/>
      <c r="B242" s="22"/>
      <c r="C242" s="5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5"/>
      <c r="T242" s="5"/>
      <c r="U242" s="5"/>
      <c r="V242" s="5"/>
    </row>
    <row r="243" spans="1:22" ht="29.25" customHeight="1" x14ac:dyDescent="0.25">
      <c r="A243" s="22"/>
      <c r="B243" s="22"/>
      <c r="C243" s="5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5"/>
      <c r="T243" s="5"/>
      <c r="U243" s="5"/>
      <c r="V243" s="5"/>
    </row>
    <row r="244" spans="1:22" ht="29.25" customHeight="1" x14ac:dyDescent="0.25">
      <c r="A244" s="22"/>
      <c r="B244" s="22"/>
      <c r="C244" s="5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5"/>
      <c r="T244" s="5"/>
      <c r="U244" s="5"/>
      <c r="V244" s="5"/>
    </row>
    <row r="245" spans="1:22" ht="29.25" customHeight="1" x14ac:dyDescent="0.25">
      <c r="A245" s="22"/>
      <c r="B245" s="22"/>
      <c r="C245" s="5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5"/>
      <c r="T245" s="5"/>
      <c r="U245" s="5"/>
      <c r="V245" s="5"/>
    </row>
    <row r="246" spans="1:22" ht="29.25" customHeight="1" x14ac:dyDescent="0.25">
      <c r="A246" s="22"/>
      <c r="B246" s="22"/>
      <c r="C246" s="5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5"/>
      <c r="T246" s="5"/>
      <c r="U246" s="5"/>
      <c r="V246" s="5"/>
    </row>
    <row r="247" spans="1:22" ht="29.25" customHeight="1" x14ac:dyDescent="0.25">
      <c r="A247" s="22"/>
      <c r="B247" s="22"/>
      <c r="C247" s="5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5"/>
      <c r="T247" s="5"/>
      <c r="U247" s="5"/>
      <c r="V247" s="5"/>
    </row>
    <row r="248" spans="1:22" ht="29.25" customHeight="1" x14ac:dyDescent="0.25">
      <c r="A248" s="22"/>
      <c r="B248" s="22"/>
      <c r="C248" s="5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5"/>
      <c r="T248" s="5"/>
      <c r="U248" s="5"/>
      <c r="V248" s="5"/>
    </row>
    <row r="249" spans="1:22" ht="29.25" customHeight="1" x14ac:dyDescent="0.25">
      <c r="A249" s="22"/>
      <c r="B249" s="22"/>
      <c r="C249" s="5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5"/>
      <c r="T249" s="5"/>
      <c r="U249" s="5"/>
      <c r="V249" s="5"/>
    </row>
    <row r="250" spans="1:22" ht="29.25" customHeight="1" x14ac:dyDescent="0.25">
      <c r="A250" s="22"/>
      <c r="B250" s="22"/>
      <c r="C250" s="5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5"/>
      <c r="T250" s="5"/>
      <c r="U250" s="5"/>
      <c r="V250" s="5"/>
    </row>
    <row r="251" spans="1:22" ht="29.25" customHeight="1" x14ac:dyDescent="0.25">
      <c r="A251" s="22"/>
      <c r="B251" s="22"/>
      <c r="C251" s="5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5"/>
      <c r="T251" s="5"/>
      <c r="U251" s="5"/>
      <c r="V251" s="5"/>
    </row>
    <row r="252" spans="1:22" ht="29.25" customHeight="1" x14ac:dyDescent="0.25">
      <c r="A252" s="22"/>
      <c r="B252" s="22"/>
      <c r="C252" s="5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5"/>
      <c r="T252" s="5"/>
      <c r="U252" s="5"/>
      <c r="V252" s="5"/>
    </row>
    <row r="253" spans="1:22" ht="29.25" customHeight="1" x14ac:dyDescent="0.25">
      <c r="A253" s="22"/>
      <c r="B253" s="22"/>
      <c r="C253" s="5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5"/>
      <c r="T253" s="5"/>
      <c r="U253" s="5"/>
      <c r="V253" s="5"/>
    </row>
    <row r="254" spans="1:22" ht="29.25" customHeight="1" x14ac:dyDescent="0.25">
      <c r="A254" s="22"/>
      <c r="B254" s="22"/>
      <c r="C254" s="5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5"/>
      <c r="T254" s="5"/>
      <c r="U254" s="5"/>
      <c r="V254" s="5"/>
    </row>
    <row r="255" spans="1:22" ht="29.25" customHeight="1" x14ac:dyDescent="0.25">
      <c r="A255" s="22"/>
      <c r="B255" s="22"/>
      <c r="C255" s="5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5"/>
      <c r="T255" s="5"/>
      <c r="U255" s="5"/>
      <c r="V255" s="5"/>
    </row>
    <row r="256" spans="1:22" ht="29.25" customHeight="1" x14ac:dyDescent="0.25">
      <c r="A256" s="22"/>
      <c r="B256" s="22"/>
      <c r="C256" s="5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5"/>
      <c r="T256" s="5"/>
      <c r="U256" s="5"/>
      <c r="V256" s="5"/>
    </row>
    <row r="257" spans="1:22" ht="29.25" customHeight="1" x14ac:dyDescent="0.25">
      <c r="A257" s="22"/>
      <c r="B257" s="22"/>
      <c r="C257" s="5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5"/>
      <c r="T257" s="5"/>
      <c r="U257" s="5"/>
      <c r="V257" s="5"/>
    </row>
    <row r="258" spans="1:22" ht="29.25" customHeight="1" x14ac:dyDescent="0.25">
      <c r="A258" s="22"/>
      <c r="B258" s="22"/>
      <c r="C258" s="5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5"/>
      <c r="T258" s="5"/>
      <c r="U258" s="5"/>
      <c r="V258" s="5"/>
    </row>
    <row r="259" spans="1:22" ht="29.25" customHeight="1" x14ac:dyDescent="0.25">
      <c r="A259" s="22"/>
      <c r="B259" s="22"/>
      <c r="C259" s="5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5"/>
      <c r="T259" s="5"/>
      <c r="U259" s="5"/>
      <c r="V259" s="5"/>
    </row>
    <row r="260" spans="1:22" ht="29.25" customHeight="1" x14ac:dyDescent="0.25">
      <c r="A260" s="22"/>
      <c r="B260" s="22"/>
      <c r="C260" s="5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5"/>
      <c r="T260" s="5"/>
      <c r="U260" s="5"/>
      <c r="V260" s="5"/>
    </row>
    <row r="261" spans="1:22" ht="29.25" customHeight="1" x14ac:dyDescent="0.25">
      <c r="A261" s="22"/>
      <c r="B261" s="22"/>
      <c r="C261" s="5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5"/>
      <c r="T261" s="5"/>
      <c r="U261" s="5"/>
      <c r="V261" s="5"/>
    </row>
    <row r="262" spans="1:22" ht="29.25" customHeight="1" x14ac:dyDescent="0.25">
      <c r="A262" s="22"/>
      <c r="B262" s="22"/>
      <c r="C262" s="5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5"/>
      <c r="T262" s="5"/>
      <c r="U262" s="5"/>
      <c r="V262" s="5"/>
    </row>
    <row r="263" spans="1:22" ht="29.25" customHeight="1" x14ac:dyDescent="0.25">
      <c r="A263" s="22"/>
      <c r="B263" s="22"/>
      <c r="C263" s="5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5"/>
      <c r="T263" s="5"/>
      <c r="U263" s="5"/>
      <c r="V263" s="5"/>
    </row>
    <row r="264" spans="1:22" ht="29.25" customHeight="1" x14ac:dyDescent="0.25">
      <c r="A264" s="22"/>
      <c r="B264" s="22"/>
      <c r="C264" s="5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5"/>
      <c r="T264" s="5"/>
      <c r="U264" s="5"/>
      <c r="V264" s="5"/>
    </row>
    <row r="265" spans="1:22" ht="29.25" customHeight="1" x14ac:dyDescent="0.25">
      <c r="A265" s="22"/>
      <c r="B265" s="22"/>
      <c r="C265" s="5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5"/>
      <c r="T265" s="5"/>
      <c r="U265" s="5"/>
      <c r="V265" s="5"/>
    </row>
    <row r="266" spans="1:22" ht="29.25" customHeight="1" x14ac:dyDescent="0.25">
      <c r="A266" s="22"/>
      <c r="B266" s="22"/>
      <c r="C266" s="5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5"/>
      <c r="T266" s="5"/>
      <c r="U266" s="5"/>
      <c r="V266" s="5"/>
    </row>
    <row r="267" spans="1:22" ht="29.25" customHeight="1" x14ac:dyDescent="0.25">
      <c r="A267" s="22"/>
      <c r="B267" s="22"/>
      <c r="C267" s="5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5"/>
      <c r="T267" s="5"/>
      <c r="U267" s="5"/>
      <c r="V267" s="5"/>
    </row>
    <row r="268" spans="1:22" ht="29.25" customHeight="1" x14ac:dyDescent="0.25">
      <c r="A268" s="22"/>
      <c r="B268" s="22"/>
      <c r="C268" s="5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5"/>
      <c r="T268" s="5"/>
      <c r="U268" s="5"/>
      <c r="V268" s="5"/>
    </row>
    <row r="269" spans="1:22" ht="29.25" customHeight="1" x14ac:dyDescent="0.25">
      <c r="A269" s="22"/>
      <c r="B269" s="22"/>
      <c r="C269" s="5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5"/>
      <c r="T269" s="5"/>
      <c r="U269" s="5"/>
      <c r="V269" s="5"/>
    </row>
    <row r="270" spans="1:22" ht="29.25" customHeight="1" x14ac:dyDescent="0.25">
      <c r="A270" s="22"/>
      <c r="B270" s="22"/>
      <c r="C270" s="5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5"/>
      <c r="T270" s="5"/>
      <c r="U270" s="5"/>
      <c r="V270" s="5"/>
    </row>
    <row r="271" spans="1:22" ht="29.25" customHeight="1" x14ac:dyDescent="0.25">
      <c r="A271" s="22"/>
      <c r="B271" s="22"/>
      <c r="C271" s="5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5"/>
      <c r="T271" s="5"/>
      <c r="U271" s="5"/>
      <c r="V271" s="5"/>
    </row>
    <row r="272" spans="1:22" ht="29.25" customHeight="1" x14ac:dyDescent="0.25">
      <c r="A272" s="22"/>
      <c r="B272" s="22"/>
      <c r="C272" s="5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5"/>
      <c r="T272" s="5"/>
      <c r="U272" s="5"/>
      <c r="V272" s="5"/>
    </row>
    <row r="273" spans="1:22" ht="29.25" customHeight="1" x14ac:dyDescent="0.25">
      <c r="A273" s="22"/>
      <c r="B273" s="22"/>
      <c r="C273" s="5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5"/>
      <c r="T273" s="5"/>
      <c r="U273" s="5"/>
      <c r="V273" s="5"/>
    </row>
    <row r="274" spans="1:22" ht="29.25" customHeight="1" x14ac:dyDescent="0.25">
      <c r="A274" s="22"/>
      <c r="B274" s="22"/>
      <c r="C274" s="5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5"/>
      <c r="T274" s="5"/>
      <c r="U274" s="5"/>
      <c r="V274" s="5"/>
    </row>
    <row r="275" spans="1:22" ht="29.25" customHeight="1" x14ac:dyDescent="0.25">
      <c r="A275" s="22"/>
      <c r="B275" s="22"/>
      <c r="C275" s="5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5"/>
      <c r="T275" s="5"/>
      <c r="U275" s="5"/>
      <c r="V275" s="5"/>
    </row>
    <row r="276" spans="1:22" ht="29.25" customHeight="1" x14ac:dyDescent="0.25">
      <c r="A276" s="22"/>
      <c r="B276" s="22"/>
      <c r="C276" s="5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5"/>
      <c r="T276" s="5"/>
      <c r="U276" s="5"/>
      <c r="V276" s="5"/>
    </row>
    <row r="277" spans="1:22" ht="29.25" customHeight="1" x14ac:dyDescent="0.25">
      <c r="A277" s="22"/>
      <c r="B277" s="22"/>
      <c r="C277" s="5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5"/>
      <c r="T277" s="5"/>
      <c r="U277" s="5"/>
      <c r="V277" s="5"/>
    </row>
    <row r="278" spans="1:22" ht="29.25" customHeight="1" x14ac:dyDescent="0.25">
      <c r="A278" s="22"/>
      <c r="B278" s="22"/>
      <c r="C278" s="5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5"/>
      <c r="T278" s="5"/>
      <c r="U278" s="5"/>
      <c r="V278" s="5"/>
    </row>
    <row r="279" spans="1:22" ht="29.25" customHeight="1" x14ac:dyDescent="0.25">
      <c r="A279" s="22"/>
      <c r="B279" s="22"/>
      <c r="C279" s="5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5"/>
      <c r="T279" s="5"/>
      <c r="U279" s="5"/>
      <c r="V279" s="5"/>
    </row>
    <row r="280" spans="1:22" ht="29.25" customHeight="1" x14ac:dyDescent="0.25">
      <c r="A280" s="22"/>
      <c r="B280" s="22"/>
      <c r="C280" s="5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5"/>
      <c r="T280" s="5"/>
      <c r="U280" s="5"/>
      <c r="V280" s="5"/>
    </row>
    <row r="281" spans="1:22" ht="29.25" customHeight="1" x14ac:dyDescent="0.25">
      <c r="A281" s="22"/>
      <c r="B281" s="22"/>
      <c r="C281" s="5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5"/>
      <c r="T281" s="5"/>
      <c r="U281" s="5"/>
      <c r="V281" s="5"/>
    </row>
    <row r="282" spans="1:22" ht="29.25" customHeight="1" x14ac:dyDescent="0.25">
      <c r="A282" s="22"/>
      <c r="B282" s="22"/>
      <c r="C282" s="5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5"/>
      <c r="T282" s="5"/>
      <c r="U282" s="5"/>
      <c r="V282" s="5"/>
    </row>
    <row r="283" spans="1:22" ht="29.25" customHeight="1" x14ac:dyDescent="0.25">
      <c r="A283" s="22"/>
      <c r="B283" s="22"/>
      <c r="C283" s="5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5"/>
      <c r="T283" s="5"/>
      <c r="U283" s="5"/>
      <c r="V283" s="5"/>
    </row>
    <row r="284" spans="1:22" ht="29.25" customHeight="1" x14ac:dyDescent="0.25">
      <c r="A284" s="22"/>
      <c r="B284" s="22"/>
      <c r="C284" s="5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5"/>
      <c r="T284" s="5"/>
      <c r="U284" s="5"/>
      <c r="V284" s="5"/>
    </row>
    <row r="285" spans="1:22" ht="29.25" customHeight="1" x14ac:dyDescent="0.25">
      <c r="A285" s="22"/>
      <c r="B285" s="22"/>
      <c r="C285" s="5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5"/>
      <c r="T285" s="5"/>
      <c r="U285" s="5"/>
      <c r="V285" s="5"/>
    </row>
    <row r="286" spans="1:22" ht="29.25" customHeight="1" x14ac:dyDescent="0.25">
      <c r="A286" s="22"/>
      <c r="B286" s="22"/>
      <c r="C286" s="5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5"/>
      <c r="T286" s="5"/>
      <c r="U286" s="5"/>
      <c r="V286" s="5"/>
    </row>
    <row r="287" spans="1:22" ht="29.25" customHeight="1" x14ac:dyDescent="0.25">
      <c r="A287" s="22"/>
      <c r="B287" s="22"/>
      <c r="C287" s="5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5"/>
      <c r="T287" s="5"/>
      <c r="U287" s="5"/>
      <c r="V287" s="5"/>
    </row>
    <row r="288" spans="1:22" ht="29.25" customHeight="1" x14ac:dyDescent="0.25">
      <c r="A288" s="22"/>
      <c r="B288" s="22"/>
      <c r="C288" s="5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5"/>
      <c r="T288" s="5"/>
      <c r="U288" s="5"/>
      <c r="V288" s="5"/>
    </row>
    <row r="289" spans="1:22" ht="29.25" customHeight="1" x14ac:dyDescent="0.25">
      <c r="A289" s="22"/>
      <c r="B289" s="22"/>
      <c r="C289" s="5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5"/>
      <c r="T289" s="5"/>
      <c r="U289" s="5"/>
      <c r="V289" s="5"/>
    </row>
    <row r="290" spans="1:22" ht="29.25" customHeight="1" x14ac:dyDescent="0.25">
      <c r="A290" s="22"/>
      <c r="B290" s="22"/>
      <c r="C290" s="5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5"/>
      <c r="T290" s="5"/>
      <c r="U290" s="5"/>
      <c r="V290" s="5"/>
    </row>
    <row r="291" spans="1:22" ht="29.25" customHeight="1" x14ac:dyDescent="0.25">
      <c r="A291" s="22"/>
      <c r="B291" s="22"/>
      <c r="C291" s="5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5"/>
      <c r="T291" s="5"/>
      <c r="U291" s="5"/>
      <c r="V291" s="5"/>
    </row>
    <row r="292" spans="1:22" ht="29.25" customHeight="1" x14ac:dyDescent="0.25">
      <c r="A292" s="22"/>
      <c r="B292" s="22"/>
      <c r="C292" s="5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5"/>
      <c r="T292" s="5"/>
      <c r="U292" s="5"/>
      <c r="V292" s="5"/>
    </row>
    <row r="293" spans="1:22" ht="29.25" customHeight="1" x14ac:dyDescent="0.25">
      <c r="A293" s="22"/>
      <c r="B293" s="22"/>
      <c r="C293" s="5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5"/>
      <c r="T293" s="5"/>
      <c r="U293" s="5"/>
      <c r="V293" s="5"/>
    </row>
    <row r="294" spans="1:22" ht="29.25" customHeight="1" x14ac:dyDescent="0.25">
      <c r="A294" s="22"/>
      <c r="B294" s="22"/>
      <c r="C294" s="5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5"/>
      <c r="T294" s="5"/>
      <c r="U294" s="5"/>
      <c r="V294" s="5"/>
    </row>
    <row r="295" spans="1:22" ht="29.25" customHeight="1" x14ac:dyDescent="0.25">
      <c r="A295" s="22"/>
      <c r="B295" s="22"/>
      <c r="C295" s="5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5"/>
      <c r="T295" s="5"/>
      <c r="U295" s="5"/>
      <c r="V295" s="5"/>
    </row>
    <row r="296" spans="1:22" ht="29.25" customHeight="1" x14ac:dyDescent="0.25">
      <c r="A296" s="22"/>
      <c r="B296" s="22"/>
      <c r="C296" s="5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5"/>
      <c r="T296" s="5"/>
      <c r="U296" s="5"/>
      <c r="V296" s="5"/>
    </row>
    <row r="297" spans="1:22" ht="29.25" customHeight="1" x14ac:dyDescent="0.25">
      <c r="A297" s="22"/>
      <c r="B297" s="22"/>
      <c r="C297" s="5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5"/>
      <c r="T297" s="5"/>
      <c r="U297" s="5"/>
      <c r="V297" s="5"/>
    </row>
    <row r="298" spans="1:22" ht="29.25" customHeight="1" x14ac:dyDescent="0.25">
      <c r="A298" s="22"/>
      <c r="B298" s="22"/>
      <c r="C298" s="5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5"/>
      <c r="T298" s="5"/>
      <c r="U298" s="5"/>
      <c r="V298" s="5"/>
    </row>
    <row r="299" spans="1:22" ht="29.25" customHeight="1" x14ac:dyDescent="0.25">
      <c r="A299" s="22"/>
      <c r="B299" s="22"/>
      <c r="C299" s="5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5"/>
      <c r="T299" s="5"/>
      <c r="U299" s="5"/>
      <c r="V299" s="5"/>
    </row>
    <row r="300" spans="1:22" ht="29.25" customHeight="1" x14ac:dyDescent="0.25">
      <c r="A300" s="22"/>
      <c r="B300" s="22"/>
      <c r="C300" s="5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5"/>
      <c r="T300" s="5"/>
      <c r="U300" s="5"/>
      <c r="V300" s="5"/>
    </row>
    <row r="301" spans="1:22" ht="29.25" customHeight="1" x14ac:dyDescent="0.25">
      <c r="A301" s="22"/>
      <c r="B301" s="22"/>
      <c r="C301" s="5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5"/>
      <c r="T301" s="5"/>
      <c r="U301" s="5"/>
      <c r="V301" s="5"/>
    </row>
    <row r="302" spans="1:22" ht="29.25" customHeight="1" x14ac:dyDescent="0.25">
      <c r="A302" s="22"/>
      <c r="B302" s="22"/>
      <c r="C302" s="5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5"/>
      <c r="T302" s="5"/>
      <c r="U302" s="5"/>
      <c r="V302" s="5"/>
    </row>
    <row r="303" spans="1:22" ht="29.25" customHeight="1" x14ac:dyDescent="0.25">
      <c r="A303" s="22"/>
      <c r="B303" s="22"/>
      <c r="C303" s="5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5"/>
      <c r="T303" s="5"/>
      <c r="U303" s="5"/>
      <c r="V303" s="5"/>
    </row>
    <row r="304" spans="1:22" ht="29.25" customHeight="1" x14ac:dyDescent="0.25">
      <c r="A304" s="22"/>
      <c r="B304" s="22"/>
      <c r="C304" s="5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5"/>
      <c r="T304" s="5"/>
      <c r="U304" s="5"/>
      <c r="V304" s="5"/>
    </row>
    <row r="305" spans="1:22" ht="29.25" customHeight="1" x14ac:dyDescent="0.25">
      <c r="A305" s="22"/>
      <c r="B305" s="22"/>
      <c r="C305" s="5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5"/>
      <c r="T305" s="5"/>
      <c r="U305" s="5"/>
      <c r="V305" s="5"/>
    </row>
    <row r="306" spans="1:22" ht="29.25" customHeight="1" x14ac:dyDescent="0.25">
      <c r="A306" s="22"/>
      <c r="B306" s="22"/>
      <c r="C306" s="5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5"/>
      <c r="T306" s="5"/>
      <c r="U306" s="5"/>
      <c r="V306" s="5"/>
    </row>
    <row r="307" spans="1:22" ht="29.25" customHeight="1" x14ac:dyDescent="0.25">
      <c r="A307" s="22"/>
      <c r="B307" s="22"/>
      <c r="C307" s="5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5"/>
      <c r="T307" s="5"/>
      <c r="U307" s="5"/>
      <c r="V307" s="5"/>
    </row>
    <row r="308" spans="1:22" ht="29.25" customHeight="1" x14ac:dyDescent="0.25">
      <c r="A308" s="22"/>
      <c r="B308" s="22"/>
      <c r="C308" s="5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5"/>
      <c r="T308" s="5"/>
      <c r="U308" s="5"/>
      <c r="V308" s="5"/>
    </row>
    <row r="309" spans="1:22" ht="29.25" customHeight="1" x14ac:dyDescent="0.25">
      <c r="A309" s="22"/>
      <c r="B309" s="22"/>
      <c r="C309" s="5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5"/>
      <c r="T309" s="5"/>
      <c r="U309" s="5"/>
      <c r="V309" s="5"/>
    </row>
    <row r="310" spans="1:22" ht="29.25" customHeight="1" x14ac:dyDescent="0.25">
      <c r="A310" s="22"/>
      <c r="B310" s="22"/>
      <c r="C310" s="5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5"/>
      <c r="T310" s="5"/>
      <c r="U310" s="5"/>
      <c r="V310" s="5"/>
    </row>
    <row r="311" spans="1:22" ht="29.25" customHeight="1" x14ac:dyDescent="0.25">
      <c r="A311" s="22"/>
      <c r="B311" s="22"/>
      <c r="C311" s="5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5"/>
      <c r="T311" s="5"/>
      <c r="U311" s="5"/>
      <c r="V311" s="5"/>
    </row>
    <row r="312" spans="1:22" ht="29.25" customHeight="1" x14ac:dyDescent="0.25">
      <c r="A312" s="22"/>
      <c r="B312" s="22"/>
      <c r="C312" s="5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5"/>
      <c r="T312" s="5"/>
      <c r="U312" s="5"/>
      <c r="V312" s="5"/>
    </row>
    <row r="313" spans="1:22" ht="29.25" customHeight="1" x14ac:dyDescent="0.25">
      <c r="A313" s="22"/>
      <c r="B313" s="22"/>
      <c r="C313" s="5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5"/>
      <c r="T313" s="5"/>
      <c r="U313" s="5"/>
      <c r="V313" s="5"/>
    </row>
    <row r="314" spans="1:22" ht="29.25" customHeight="1" x14ac:dyDescent="0.25">
      <c r="A314" s="22"/>
      <c r="B314" s="22"/>
      <c r="C314" s="5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5"/>
      <c r="T314" s="5"/>
      <c r="U314" s="5"/>
      <c r="V314" s="5"/>
    </row>
    <row r="315" spans="1:22" ht="29.25" customHeight="1" x14ac:dyDescent="0.25">
      <c r="A315" s="22"/>
      <c r="B315" s="22"/>
      <c r="C315" s="5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5"/>
      <c r="T315" s="5"/>
      <c r="U315" s="5"/>
      <c r="V315" s="5"/>
    </row>
    <row r="316" spans="1:22" ht="29.25" customHeight="1" x14ac:dyDescent="0.25">
      <c r="A316" s="22"/>
      <c r="B316" s="22"/>
      <c r="C316" s="5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5"/>
      <c r="T316" s="5"/>
      <c r="U316" s="5"/>
      <c r="V316" s="5"/>
    </row>
    <row r="317" spans="1:22" ht="29.25" customHeight="1" x14ac:dyDescent="0.25">
      <c r="A317" s="22"/>
      <c r="B317" s="22"/>
      <c r="C317" s="5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5"/>
      <c r="T317" s="5"/>
      <c r="U317" s="5"/>
      <c r="V317" s="5"/>
    </row>
    <row r="318" spans="1:22" ht="29.25" customHeight="1" x14ac:dyDescent="0.25">
      <c r="A318" s="22"/>
      <c r="B318" s="22"/>
      <c r="C318" s="5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5"/>
      <c r="T318" s="5"/>
      <c r="U318" s="5"/>
      <c r="V318" s="5"/>
    </row>
    <row r="319" spans="1:22" ht="29.25" customHeight="1" x14ac:dyDescent="0.25">
      <c r="A319" s="22"/>
      <c r="B319" s="22"/>
      <c r="C319" s="5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5"/>
      <c r="T319" s="5"/>
      <c r="U319" s="5"/>
      <c r="V319" s="5"/>
    </row>
    <row r="320" spans="1:22" ht="29.25" customHeight="1" x14ac:dyDescent="0.25">
      <c r="A320" s="22"/>
      <c r="B320" s="22"/>
      <c r="C320" s="5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5"/>
      <c r="T320" s="5"/>
      <c r="U320" s="5"/>
      <c r="V320" s="5"/>
    </row>
    <row r="321" spans="1:22" ht="29.25" customHeight="1" x14ac:dyDescent="0.25">
      <c r="A321" s="22"/>
      <c r="B321" s="22"/>
      <c r="C321" s="5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5"/>
      <c r="T321" s="5"/>
      <c r="U321" s="5"/>
      <c r="V321" s="5"/>
    </row>
    <row r="322" spans="1:22" ht="29.25" customHeight="1" x14ac:dyDescent="0.25">
      <c r="A322" s="22"/>
      <c r="B322" s="22"/>
      <c r="C322" s="5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5"/>
      <c r="T322" s="5"/>
      <c r="U322" s="5"/>
      <c r="V322" s="5"/>
    </row>
    <row r="323" spans="1:22" ht="29.25" customHeight="1" x14ac:dyDescent="0.25">
      <c r="A323" s="22"/>
      <c r="B323" s="22"/>
      <c r="C323" s="5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5"/>
      <c r="T323" s="5"/>
      <c r="U323" s="5"/>
      <c r="V323" s="5"/>
    </row>
    <row r="324" spans="1:22" ht="29.25" customHeight="1" x14ac:dyDescent="0.25">
      <c r="A324" s="22"/>
      <c r="B324" s="22"/>
      <c r="C324" s="5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5"/>
      <c r="T324" s="5"/>
      <c r="U324" s="5"/>
      <c r="V324" s="5"/>
    </row>
    <row r="325" spans="1:22" ht="29.25" customHeight="1" x14ac:dyDescent="0.25">
      <c r="A325" s="22"/>
      <c r="B325" s="22"/>
      <c r="C325" s="5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5"/>
      <c r="T325" s="5"/>
      <c r="U325" s="5"/>
      <c r="V325" s="5"/>
    </row>
    <row r="326" spans="1:22" ht="29.25" customHeight="1" x14ac:dyDescent="0.25">
      <c r="A326" s="22"/>
      <c r="B326" s="22"/>
      <c r="C326" s="5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5"/>
      <c r="T326" s="5"/>
      <c r="U326" s="5"/>
      <c r="V326" s="5"/>
    </row>
    <row r="327" spans="1:22" ht="29.25" customHeight="1" x14ac:dyDescent="0.25">
      <c r="A327" s="22"/>
      <c r="B327" s="22"/>
      <c r="C327" s="5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5"/>
      <c r="T327" s="5"/>
      <c r="U327" s="5"/>
      <c r="V327" s="5"/>
    </row>
    <row r="328" spans="1:22" ht="29.25" customHeight="1" x14ac:dyDescent="0.25">
      <c r="A328" s="22"/>
      <c r="B328" s="22"/>
      <c r="C328" s="5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5"/>
      <c r="T328" s="5"/>
      <c r="U328" s="5"/>
      <c r="V328" s="5"/>
    </row>
    <row r="329" spans="1:22" ht="29.25" customHeight="1" x14ac:dyDescent="0.25">
      <c r="A329" s="22"/>
      <c r="B329" s="22"/>
      <c r="C329" s="5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5"/>
      <c r="T329" s="5"/>
      <c r="U329" s="5"/>
      <c r="V329" s="5"/>
    </row>
    <row r="330" spans="1:22" ht="29.25" customHeight="1" x14ac:dyDescent="0.25">
      <c r="A330" s="22"/>
      <c r="B330" s="22"/>
      <c r="C330" s="5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5"/>
      <c r="T330" s="5"/>
      <c r="U330" s="5"/>
      <c r="V330" s="5"/>
    </row>
    <row r="331" spans="1:22" ht="29.25" customHeight="1" x14ac:dyDescent="0.25">
      <c r="A331" s="22"/>
      <c r="B331" s="22"/>
      <c r="C331" s="5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5"/>
      <c r="T331" s="5"/>
      <c r="U331" s="5"/>
      <c r="V331" s="5"/>
    </row>
    <row r="332" spans="1:22" ht="29.25" customHeight="1" x14ac:dyDescent="0.25">
      <c r="A332" s="22"/>
      <c r="B332" s="22"/>
      <c r="C332" s="5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5"/>
      <c r="T332" s="5"/>
      <c r="U332" s="5"/>
      <c r="V332" s="5"/>
    </row>
    <row r="333" spans="1:22" ht="29.25" customHeight="1" x14ac:dyDescent="0.25">
      <c r="A333" s="22"/>
      <c r="B333" s="22"/>
      <c r="C333" s="5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5"/>
      <c r="T333" s="5"/>
      <c r="U333" s="5"/>
      <c r="V333" s="5"/>
    </row>
    <row r="334" spans="1:22" ht="29.25" customHeight="1" x14ac:dyDescent="0.25">
      <c r="A334" s="22"/>
      <c r="B334" s="22"/>
      <c r="C334" s="5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5"/>
      <c r="T334" s="5"/>
      <c r="U334" s="5"/>
      <c r="V334" s="5"/>
    </row>
    <row r="335" spans="1:22" ht="29.25" customHeight="1" x14ac:dyDescent="0.25">
      <c r="A335" s="22"/>
      <c r="B335" s="22"/>
      <c r="C335" s="5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5"/>
      <c r="T335" s="5"/>
      <c r="U335" s="5"/>
      <c r="V335" s="5"/>
    </row>
    <row r="336" spans="1:22" ht="29.25" customHeight="1" x14ac:dyDescent="0.25">
      <c r="A336" s="22"/>
      <c r="B336" s="22"/>
      <c r="C336" s="5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5"/>
      <c r="T336" s="5"/>
      <c r="U336" s="5"/>
      <c r="V336" s="5"/>
    </row>
    <row r="337" spans="1:22" ht="29.25" customHeight="1" x14ac:dyDescent="0.25">
      <c r="A337" s="22"/>
      <c r="B337" s="22"/>
      <c r="C337" s="5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5"/>
      <c r="T337" s="5"/>
      <c r="U337" s="5"/>
      <c r="V337" s="5"/>
    </row>
    <row r="338" spans="1:22" ht="29.25" customHeight="1" x14ac:dyDescent="0.25">
      <c r="A338" s="22"/>
      <c r="B338" s="22"/>
      <c r="C338" s="5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5"/>
      <c r="T338" s="5"/>
      <c r="U338" s="5"/>
      <c r="V338" s="5"/>
    </row>
    <row r="339" spans="1:22" ht="29.25" customHeight="1" x14ac:dyDescent="0.25">
      <c r="A339" s="22"/>
      <c r="B339" s="22"/>
      <c r="C339" s="5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5"/>
      <c r="T339" s="5"/>
      <c r="U339" s="5"/>
      <c r="V339" s="5"/>
    </row>
    <row r="340" spans="1:22" ht="29.25" customHeight="1" x14ac:dyDescent="0.25">
      <c r="A340" s="22"/>
      <c r="B340" s="22"/>
      <c r="C340" s="5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5"/>
      <c r="T340" s="5"/>
      <c r="U340" s="5"/>
      <c r="V340" s="5"/>
    </row>
    <row r="341" spans="1:22" ht="29.25" customHeight="1" x14ac:dyDescent="0.25">
      <c r="A341" s="22"/>
      <c r="B341" s="22"/>
      <c r="C341" s="5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5"/>
      <c r="T341" s="5"/>
      <c r="U341" s="5"/>
      <c r="V341" s="5"/>
    </row>
    <row r="342" spans="1:22" ht="29.25" customHeight="1" x14ac:dyDescent="0.25">
      <c r="A342" s="22"/>
      <c r="B342" s="22"/>
      <c r="C342" s="5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5"/>
      <c r="T342" s="5"/>
      <c r="U342" s="5"/>
      <c r="V342" s="5"/>
    </row>
    <row r="343" spans="1:22" ht="29.25" customHeight="1" x14ac:dyDescent="0.25">
      <c r="A343" s="22"/>
      <c r="B343" s="22"/>
      <c r="C343" s="5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5"/>
      <c r="T343" s="5"/>
      <c r="U343" s="5"/>
      <c r="V343" s="5"/>
    </row>
    <row r="344" spans="1:22" ht="29.25" customHeight="1" x14ac:dyDescent="0.25">
      <c r="A344" s="22"/>
      <c r="B344" s="22"/>
      <c r="C344" s="5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5"/>
      <c r="T344" s="5"/>
      <c r="U344" s="5"/>
      <c r="V344" s="5"/>
    </row>
    <row r="345" spans="1:22" ht="29.25" customHeight="1" x14ac:dyDescent="0.25">
      <c r="A345" s="22"/>
      <c r="B345" s="22"/>
      <c r="C345" s="5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5"/>
      <c r="T345" s="5"/>
      <c r="U345" s="5"/>
      <c r="V345" s="5"/>
    </row>
    <row r="346" spans="1:22" ht="29.25" customHeight="1" x14ac:dyDescent="0.25">
      <c r="A346" s="22"/>
      <c r="B346" s="22"/>
      <c r="C346" s="5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5"/>
      <c r="T346" s="5"/>
      <c r="U346" s="5"/>
      <c r="V346" s="5"/>
    </row>
    <row r="347" spans="1:22" ht="29.25" customHeight="1" x14ac:dyDescent="0.25">
      <c r="A347" s="22"/>
      <c r="B347" s="22"/>
      <c r="C347" s="5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5"/>
      <c r="T347" s="5"/>
      <c r="U347" s="5"/>
      <c r="V347" s="5"/>
    </row>
    <row r="348" spans="1:22" ht="29.25" customHeight="1" x14ac:dyDescent="0.25">
      <c r="A348" s="22"/>
      <c r="B348" s="22"/>
      <c r="C348" s="5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5"/>
      <c r="T348" s="5"/>
      <c r="U348" s="5"/>
      <c r="V348" s="5"/>
    </row>
    <row r="349" spans="1:22" ht="29.25" customHeight="1" x14ac:dyDescent="0.25">
      <c r="A349" s="22"/>
      <c r="B349" s="22"/>
      <c r="C349" s="5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5"/>
      <c r="T349" s="5"/>
      <c r="U349" s="5"/>
      <c r="V349" s="5"/>
    </row>
    <row r="350" spans="1:22" ht="29.25" customHeight="1" x14ac:dyDescent="0.25">
      <c r="A350" s="22"/>
      <c r="B350" s="22"/>
      <c r="C350" s="5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5"/>
      <c r="T350" s="5"/>
      <c r="U350" s="5"/>
      <c r="V350" s="5"/>
    </row>
    <row r="351" spans="1:22" ht="29.25" customHeight="1" x14ac:dyDescent="0.25">
      <c r="A351" s="22"/>
      <c r="B351" s="22"/>
      <c r="C351" s="5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5"/>
      <c r="T351" s="5"/>
      <c r="U351" s="5"/>
      <c r="V351" s="5"/>
    </row>
    <row r="352" spans="1:22" ht="29.25" customHeight="1" x14ac:dyDescent="0.25">
      <c r="A352" s="22"/>
      <c r="B352" s="22"/>
      <c r="C352" s="5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5"/>
      <c r="T352" s="5"/>
      <c r="U352" s="5"/>
      <c r="V352" s="5"/>
    </row>
    <row r="353" spans="1:22" ht="29.25" customHeight="1" x14ac:dyDescent="0.25">
      <c r="A353" s="22"/>
      <c r="B353" s="22"/>
      <c r="C353" s="5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5"/>
      <c r="T353" s="5"/>
      <c r="U353" s="5"/>
      <c r="V353" s="5"/>
    </row>
    <row r="354" spans="1:22" ht="29.25" customHeight="1" x14ac:dyDescent="0.25">
      <c r="A354" s="22"/>
      <c r="B354" s="22"/>
      <c r="C354" s="5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5"/>
      <c r="T354" s="5"/>
      <c r="U354" s="5"/>
      <c r="V354" s="5"/>
    </row>
    <row r="355" spans="1:22" ht="29.25" customHeight="1" x14ac:dyDescent="0.25">
      <c r="A355" s="22"/>
      <c r="B355" s="22"/>
      <c r="C355" s="5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5"/>
      <c r="T355" s="5"/>
      <c r="U355" s="5"/>
      <c r="V355" s="5"/>
    </row>
    <row r="356" spans="1:22" ht="29.25" customHeight="1" x14ac:dyDescent="0.25">
      <c r="A356" s="22"/>
      <c r="B356" s="22"/>
      <c r="C356" s="5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5"/>
      <c r="T356" s="5"/>
      <c r="U356" s="5"/>
      <c r="V356" s="5"/>
    </row>
    <row r="357" spans="1:22" ht="29.25" customHeight="1" x14ac:dyDescent="0.25">
      <c r="A357" s="22"/>
      <c r="B357" s="22"/>
      <c r="C357" s="5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5"/>
      <c r="T357" s="5"/>
      <c r="U357" s="5"/>
      <c r="V357" s="5"/>
    </row>
    <row r="358" spans="1:22" ht="29.25" customHeight="1" x14ac:dyDescent="0.25">
      <c r="A358" s="22"/>
      <c r="B358" s="22"/>
      <c r="C358" s="5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5"/>
      <c r="T358" s="5"/>
      <c r="U358" s="5"/>
      <c r="V358" s="5"/>
    </row>
    <row r="359" spans="1:22" ht="29.25" customHeight="1" x14ac:dyDescent="0.25">
      <c r="A359" s="22"/>
      <c r="B359" s="22"/>
      <c r="C359" s="5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5"/>
      <c r="T359" s="5"/>
      <c r="U359" s="5"/>
      <c r="V359" s="5"/>
    </row>
    <row r="360" spans="1:22" ht="29.25" customHeight="1" x14ac:dyDescent="0.25">
      <c r="A360" s="22"/>
      <c r="B360" s="22"/>
      <c r="C360" s="5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5"/>
      <c r="T360" s="5"/>
      <c r="U360" s="5"/>
      <c r="V360" s="5"/>
    </row>
    <row r="361" spans="1:22" ht="29.25" customHeight="1" x14ac:dyDescent="0.25">
      <c r="A361" s="22"/>
      <c r="B361" s="22"/>
      <c r="C361" s="5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5"/>
      <c r="T361" s="5"/>
      <c r="U361" s="5"/>
      <c r="V361" s="5"/>
    </row>
    <row r="362" spans="1:22" ht="29.25" customHeight="1" x14ac:dyDescent="0.25">
      <c r="A362" s="22"/>
      <c r="B362" s="22"/>
      <c r="C362" s="5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5"/>
      <c r="T362" s="5"/>
      <c r="U362" s="5"/>
      <c r="V362" s="5"/>
    </row>
    <row r="363" spans="1:22" ht="29.25" customHeight="1" x14ac:dyDescent="0.25">
      <c r="A363" s="22"/>
      <c r="B363" s="22"/>
      <c r="C363" s="5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5"/>
      <c r="T363" s="5"/>
      <c r="U363" s="5"/>
      <c r="V363" s="5"/>
    </row>
    <row r="364" spans="1:22" ht="29.25" customHeight="1" x14ac:dyDescent="0.25">
      <c r="A364" s="22"/>
      <c r="B364" s="22"/>
      <c r="C364" s="5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5"/>
      <c r="T364" s="5"/>
      <c r="U364" s="5"/>
      <c r="V364" s="5"/>
    </row>
    <row r="365" spans="1:22" ht="29.25" customHeight="1" x14ac:dyDescent="0.25">
      <c r="A365" s="22"/>
      <c r="B365" s="22"/>
      <c r="C365" s="5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5"/>
      <c r="T365" s="5"/>
      <c r="U365" s="5"/>
      <c r="V365" s="5"/>
    </row>
    <row r="366" spans="1:22" ht="29.25" customHeight="1" x14ac:dyDescent="0.25">
      <c r="A366" s="22"/>
      <c r="B366" s="22"/>
      <c r="C366" s="5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5"/>
      <c r="T366" s="5"/>
      <c r="U366" s="5"/>
      <c r="V366" s="5"/>
    </row>
    <row r="367" spans="1:22" ht="29.25" customHeight="1" x14ac:dyDescent="0.25">
      <c r="A367" s="22"/>
      <c r="B367" s="22"/>
      <c r="C367" s="5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5"/>
      <c r="T367" s="5"/>
      <c r="U367" s="5"/>
      <c r="V367" s="5"/>
    </row>
    <row r="368" spans="1:22" ht="29.25" customHeight="1" x14ac:dyDescent="0.25">
      <c r="A368" s="22"/>
      <c r="B368" s="22"/>
      <c r="C368" s="5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5"/>
      <c r="T368" s="5"/>
      <c r="U368" s="5"/>
      <c r="V368" s="5"/>
    </row>
    <row r="369" spans="1:22" ht="29.25" customHeight="1" x14ac:dyDescent="0.25">
      <c r="A369" s="22"/>
      <c r="B369" s="22"/>
      <c r="C369" s="5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5"/>
      <c r="T369" s="5"/>
      <c r="U369" s="5"/>
      <c r="V369" s="5"/>
    </row>
    <row r="370" spans="1:22" ht="29.25" customHeight="1" x14ac:dyDescent="0.25">
      <c r="A370" s="22"/>
      <c r="B370" s="22"/>
      <c r="C370" s="5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5"/>
      <c r="T370" s="5"/>
      <c r="U370" s="5"/>
      <c r="V370" s="5"/>
    </row>
    <row r="371" spans="1:22" ht="29.25" customHeight="1" x14ac:dyDescent="0.25">
      <c r="A371" s="22"/>
      <c r="B371" s="22"/>
      <c r="C371" s="5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5"/>
      <c r="T371" s="5"/>
      <c r="U371" s="5"/>
      <c r="V371" s="5"/>
    </row>
    <row r="372" spans="1:22" ht="29.25" customHeight="1" x14ac:dyDescent="0.25">
      <c r="A372" s="22"/>
      <c r="B372" s="22"/>
      <c r="C372" s="5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5"/>
      <c r="T372" s="5"/>
      <c r="U372" s="5"/>
      <c r="V372" s="5"/>
    </row>
    <row r="373" spans="1:22" ht="29.25" customHeight="1" x14ac:dyDescent="0.25">
      <c r="A373" s="22"/>
      <c r="B373" s="22"/>
      <c r="C373" s="5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5"/>
      <c r="T373" s="5"/>
      <c r="U373" s="5"/>
      <c r="V373" s="5"/>
    </row>
    <row r="374" spans="1:22" ht="29.25" customHeight="1" x14ac:dyDescent="0.25">
      <c r="A374" s="22"/>
      <c r="B374" s="22"/>
      <c r="C374" s="5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5"/>
      <c r="T374" s="5"/>
      <c r="U374" s="5"/>
      <c r="V374" s="5"/>
    </row>
    <row r="375" spans="1:22" ht="29.25" customHeight="1" x14ac:dyDescent="0.25">
      <c r="A375" s="22"/>
      <c r="B375" s="22"/>
      <c r="C375" s="5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5"/>
      <c r="T375" s="5"/>
      <c r="U375" s="5"/>
      <c r="V375" s="5"/>
    </row>
    <row r="376" spans="1:22" ht="29.25" customHeight="1" x14ac:dyDescent="0.25">
      <c r="A376" s="22"/>
      <c r="B376" s="22"/>
      <c r="C376" s="5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5"/>
      <c r="T376" s="5"/>
      <c r="U376" s="5"/>
      <c r="V376" s="5"/>
    </row>
    <row r="377" spans="1:22" ht="29.25" customHeight="1" x14ac:dyDescent="0.25">
      <c r="A377" s="22"/>
      <c r="B377" s="22"/>
      <c r="C377" s="5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5"/>
      <c r="T377" s="5"/>
      <c r="U377" s="5"/>
      <c r="V377" s="5"/>
    </row>
    <row r="378" spans="1:22" ht="29.25" customHeight="1" x14ac:dyDescent="0.25">
      <c r="A378" s="22"/>
      <c r="B378" s="22"/>
      <c r="C378" s="5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5"/>
      <c r="T378" s="5"/>
      <c r="U378" s="5"/>
      <c r="V378" s="5"/>
    </row>
    <row r="379" spans="1:22" ht="29.25" customHeight="1" x14ac:dyDescent="0.25">
      <c r="A379" s="22"/>
      <c r="B379" s="22"/>
      <c r="C379" s="5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5"/>
      <c r="T379" s="5"/>
      <c r="U379" s="5"/>
      <c r="V379" s="5"/>
    </row>
    <row r="380" spans="1:22" ht="29.25" customHeight="1" x14ac:dyDescent="0.25">
      <c r="A380" s="22"/>
      <c r="B380" s="22"/>
      <c r="C380" s="5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5"/>
      <c r="T380" s="5"/>
      <c r="U380" s="5"/>
      <c r="V380" s="5"/>
    </row>
    <row r="381" spans="1:22" ht="29.25" customHeight="1" x14ac:dyDescent="0.25">
      <c r="A381" s="22"/>
      <c r="B381" s="22"/>
      <c r="C381" s="5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5"/>
      <c r="T381" s="5"/>
      <c r="U381" s="5"/>
      <c r="V381" s="5"/>
    </row>
    <row r="382" spans="1:22" ht="29.25" customHeight="1" x14ac:dyDescent="0.25">
      <c r="A382" s="22"/>
      <c r="B382" s="22"/>
      <c r="C382" s="5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5"/>
      <c r="T382" s="5"/>
      <c r="U382" s="5"/>
      <c r="V382" s="5"/>
    </row>
    <row r="383" spans="1:22" ht="29.25" customHeight="1" x14ac:dyDescent="0.25">
      <c r="A383" s="22"/>
      <c r="B383" s="22"/>
      <c r="C383" s="5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5"/>
      <c r="T383" s="5"/>
      <c r="U383" s="5"/>
      <c r="V383" s="5"/>
    </row>
    <row r="384" spans="1:22" ht="29.25" customHeight="1" x14ac:dyDescent="0.25">
      <c r="A384" s="22"/>
      <c r="B384" s="22"/>
      <c r="C384" s="5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5"/>
      <c r="T384" s="5"/>
      <c r="U384" s="5"/>
      <c r="V384" s="5"/>
    </row>
    <row r="385" spans="1:22" ht="29.25" customHeight="1" x14ac:dyDescent="0.25">
      <c r="A385" s="22"/>
      <c r="B385" s="22"/>
      <c r="C385" s="5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5"/>
      <c r="T385" s="5"/>
      <c r="U385" s="5"/>
      <c r="V385" s="5"/>
    </row>
    <row r="386" spans="1:22" ht="29.25" customHeight="1" x14ac:dyDescent="0.25">
      <c r="A386" s="22"/>
      <c r="B386" s="22"/>
      <c r="C386" s="5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5"/>
      <c r="T386" s="5"/>
      <c r="U386" s="5"/>
      <c r="V386" s="5"/>
    </row>
    <row r="387" spans="1:22" ht="29.25" customHeight="1" x14ac:dyDescent="0.25">
      <c r="A387" s="22"/>
      <c r="B387" s="22"/>
      <c r="C387" s="5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5"/>
      <c r="T387" s="5"/>
      <c r="U387" s="5"/>
      <c r="V387" s="5"/>
    </row>
    <row r="388" spans="1:22" ht="29.25" customHeight="1" x14ac:dyDescent="0.25">
      <c r="A388" s="22"/>
      <c r="B388" s="22"/>
      <c r="C388" s="5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5"/>
      <c r="T388" s="5"/>
      <c r="U388" s="5"/>
      <c r="V388" s="5"/>
    </row>
    <row r="389" spans="1:22" ht="29.25" customHeight="1" x14ac:dyDescent="0.25">
      <c r="A389" s="22"/>
      <c r="B389" s="22"/>
      <c r="C389" s="5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5"/>
      <c r="T389" s="5"/>
      <c r="U389" s="5"/>
      <c r="V389" s="5"/>
    </row>
    <row r="390" spans="1:22" ht="29.25" customHeight="1" x14ac:dyDescent="0.25">
      <c r="A390" s="22"/>
      <c r="B390" s="22"/>
      <c r="C390" s="5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5"/>
      <c r="T390" s="5"/>
      <c r="U390" s="5"/>
      <c r="V390" s="5"/>
    </row>
    <row r="391" spans="1:22" ht="29.25" customHeight="1" x14ac:dyDescent="0.25">
      <c r="A391" s="22"/>
      <c r="B391" s="22"/>
      <c r="C391" s="5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5"/>
      <c r="T391" s="5"/>
      <c r="U391" s="5"/>
      <c r="V391" s="5"/>
    </row>
    <row r="392" spans="1:22" ht="29.25" customHeight="1" x14ac:dyDescent="0.25">
      <c r="A392" s="22"/>
      <c r="B392" s="22"/>
      <c r="C392" s="5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5"/>
      <c r="T392" s="5"/>
      <c r="U392" s="5"/>
      <c r="V392" s="5"/>
    </row>
    <row r="393" spans="1:22" ht="29.25" customHeight="1" x14ac:dyDescent="0.25">
      <c r="A393" s="22"/>
      <c r="B393" s="22"/>
      <c r="C393" s="5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5"/>
      <c r="T393" s="5"/>
      <c r="U393" s="5"/>
      <c r="V393" s="5"/>
    </row>
    <row r="394" spans="1:22" ht="29.25" customHeight="1" x14ac:dyDescent="0.25">
      <c r="A394" s="22"/>
      <c r="B394" s="22"/>
      <c r="C394" s="5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5"/>
      <c r="T394" s="5"/>
      <c r="U394" s="5"/>
      <c r="V394" s="5"/>
    </row>
    <row r="395" spans="1:22" ht="29.25" customHeight="1" x14ac:dyDescent="0.25">
      <c r="A395" s="22"/>
      <c r="B395" s="22"/>
      <c r="C395" s="5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5"/>
      <c r="T395" s="5"/>
      <c r="U395" s="5"/>
      <c r="V395" s="5"/>
    </row>
    <row r="396" spans="1:22" ht="29.25" customHeight="1" x14ac:dyDescent="0.25">
      <c r="A396" s="22"/>
      <c r="B396" s="22"/>
      <c r="C396" s="5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5"/>
      <c r="T396" s="5"/>
      <c r="U396" s="5"/>
      <c r="V396" s="5"/>
    </row>
    <row r="397" spans="1:22" ht="29.25" customHeight="1" x14ac:dyDescent="0.25">
      <c r="A397" s="22"/>
      <c r="B397" s="22"/>
      <c r="C397" s="5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5"/>
      <c r="T397" s="5"/>
      <c r="U397" s="5"/>
      <c r="V397" s="5"/>
    </row>
    <row r="398" spans="1:22" ht="29.25" customHeight="1" x14ac:dyDescent="0.25">
      <c r="A398" s="22"/>
      <c r="B398" s="22"/>
      <c r="C398" s="5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5"/>
      <c r="T398" s="5"/>
      <c r="U398" s="5"/>
      <c r="V398" s="5"/>
    </row>
    <row r="399" spans="1:22" ht="29.25" customHeight="1" x14ac:dyDescent="0.25">
      <c r="A399" s="22"/>
      <c r="B399" s="22"/>
      <c r="C399" s="5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5"/>
      <c r="T399" s="5"/>
      <c r="U399" s="5"/>
      <c r="V399" s="5"/>
    </row>
    <row r="400" spans="1:22" ht="29.25" customHeight="1" x14ac:dyDescent="0.25">
      <c r="A400" s="22"/>
      <c r="B400" s="22"/>
      <c r="C400" s="5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5"/>
      <c r="T400" s="5"/>
      <c r="U400" s="5"/>
      <c r="V400" s="5"/>
    </row>
    <row r="401" spans="1:22" ht="29.25" customHeight="1" x14ac:dyDescent="0.25">
      <c r="A401" s="22"/>
      <c r="B401" s="22"/>
      <c r="C401" s="5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5"/>
      <c r="T401" s="5"/>
      <c r="U401" s="5"/>
      <c r="V401" s="5"/>
    </row>
    <row r="402" spans="1:22" ht="29.25" customHeight="1" x14ac:dyDescent="0.25">
      <c r="A402" s="22"/>
      <c r="B402" s="22"/>
      <c r="C402" s="5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5"/>
      <c r="T402" s="5"/>
      <c r="U402" s="5"/>
      <c r="V402" s="5"/>
    </row>
    <row r="403" spans="1:22" ht="29.25" customHeight="1" x14ac:dyDescent="0.25">
      <c r="A403" s="22"/>
      <c r="B403" s="22"/>
      <c r="C403" s="5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5"/>
      <c r="T403" s="5"/>
      <c r="U403" s="5"/>
      <c r="V403" s="5"/>
    </row>
    <row r="404" spans="1:22" ht="29.25" customHeight="1" x14ac:dyDescent="0.25">
      <c r="A404" s="22"/>
      <c r="B404" s="22"/>
      <c r="C404" s="5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5"/>
      <c r="T404" s="5"/>
      <c r="U404" s="5"/>
      <c r="V404" s="5"/>
    </row>
    <row r="405" spans="1:22" ht="29.25" customHeight="1" x14ac:dyDescent="0.25">
      <c r="A405" s="22"/>
      <c r="B405" s="22"/>
      <c r="C405" s="5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5"/>
      <c r="T405" s="5"/>
      <c r="U405" s="5"/>
      <c r="V405" s="5"/>
    </row>
    <row r="406" spans="1:22" ht="29.25" customHeight="1" x14ac:dyDescent="0.25">
      <c r="A406" s="22"/>
      <c r="B406" s="22"/>
      <c r="C406" s="5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5"/>
      <c r="T406" s="5"/>
      <c r="U406" s="5"/>
      <c r="V406" s="5"/>
    </row>
    <row r="407" spans="1:22" ht="29.25" customHeight="1" x14ac:dyDescent="0.25">
      <c r="A407" s="22"/>
      <c r="B407" s="22"/>
      <c r="C407" s="5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5"/>
      <c r="T407" s="5"/>
      <c r="U407" s="5"/>
      <c r="V407" s="5"/>
    </row>
    <row r="408" spans="1:22" ht="29.25" customHeight="1" x14ac:dyDescent="0.25">
      <c r="A408" s="22"/>
      <c r="B408" s="22"/>
      <c r="C408" s="5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5"/>
      <c r="T408" s="5"/>
      <c r="U408" s="5"/>
      <c r="V408" s="5"/>
    </row>
    <row r="409" spans="1:22" ht="29.25" customHeight="1" x14ac:dyDescent="0.25">
      <c r="A409" s="22"/>
      <c r="B409" s="22"/>
      <c r="C409" s="5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5"/>
      <c r="T409" s="5"/>
      <c r="U409" s="5"/>
      <c r="V409" s="5"/>
    </row>
    <row r="410" spans="1:22" ht="29.25" customHeight="1" x14ac:dyDescent="0.25">
      <c r="A410" s="22"/>
      <c r="B410" s="22"/>
      <c r="C410" s="5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5"/>
      <c r="T410" s="5"/>
      <c r="U410" s="5"/>
      <c r="V410" s="5"/>
    </row>
    <row r="411" spans="1:22" ht="29.25" customHeight="1" x14ac:dyDescent="0.25">
      <c r="A411" s="22"/>
      <c r="B411" s="22"/>
      <c r="C411" s="5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5"/>
      <c r="T411" s="5"/>
      <c r="U411" s="5"/>
      <c r="V411" s="5"/>
    </row>
    <row r="412" spans="1:22" ht="29.25" customHeight="1" x14ac:dyDescent="0.25">
      <c r="A412" s="22"/>
      <c r="B412" s="22"/>
      <c r="C412" s="5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5"/>
      <c r="T412" s="5"/>
      <c r="U412" s="5"/>
      <c r="V412" s="5"/>
    </row>
    <row r="413" spans="1:22" ht="29.25" customHeight="1" x14ac:dyDescent="0.25">
      <c r="A413" s="22"/>
      <c r="B413" s="22"/>
      <c r="C413" s="5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5"/>
      <c r="T413" s="5"/>
      <c r="U413" s="5"/>
      <c r="V413" s="5"/>
    </row>
    <row r="414" spans="1:22" ht="29.25" customHeight="1" x14ac:dyDescent="0.25">
      <c r="A414" s="22"/>
      <c r="B414" s="22"/>
      <c r="C414" s="5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5"/>
      <c r="T414" s="5"/>
      <c r="U414" s="5"/>
      <c r="V414" s="5"/>
    </row>
    <row r="415" spans="1:22" ht="29.25" customHeight="1" x14ac:dyDescent="0.25">
      <c r="A415" s="22"/>
      <c r="B415" s="22"/>
      <c r="C415" s="5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5"/>
      <c r="T415" s="5"/>
      <c r="U415" s="5"/>
      <c r="V415" s="5"/>
    </row>
    <row r="416" spans="1:22" ht="29.25" customHeight="1" x14ac:dyDescent="0.25">
      <c r="A416" s="22"/>
      <c r="B416" s="22"/>
      <c r="C416" s="5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5"/>
      <c r="T416" s="5"/>
      <c r="U416" s="5"/>
      <c r="V416" s="5"/>
    </row>
    <row r="417" spans="1:22" ht="29.25" customHeight="1" x14ac:dyDescent="0.25">
      <c r="A417" s="22"/>
      <c r="B417" s="22"/>
      <c r="C417" s="5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5"/>
      <c r="T417" s="5"/>
      <c r="U417" s="5"/>
      <c r="V417" s="5"/>
    </row>
    <row r="418" spans="1:22" ht="29.25" customHeight="1" x14ac:dyDescent="0.25">
      <c r="A418" s="22"/>
      <c r="B418" s="22"/>
      <c r="C418" s="5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5"/>
      <c r="T418" s="5"/>
      <c r="U418" s="5"/>
      <c r="V418" s="5"/>
    </row>
    <row r="419" spans="1:22" ht="29.25" customHeight="1" x14ac:dyDescent="0.25">
      <c r="A419" s="22"/>
      <c r="B419" s="22"/>
      <c r="C419" s="5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5"/>
      <c r="T419" s="5"/>
      <c r="U419" s="5"/>
      <c r="V419" s="5"/>
    </row>
    <row r="420" spans="1:22" ht="29.25" customHeight="1" x14ac:dyDescent="0.25">
      <c r="A420" s="22"/>
      <c r="B420" s="22"/>
      <c r="C420" s="5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5"/>
      <c r="T420" s="5"/>
      <c r="U420" s="5"/>
      <c r="V420" s="5"/>
    </row>
    <row r="421" spans="1:22" ht="29.25" customHeight="1" x14ac:dyDescent="0.25">
      <c r="A421" s="22"/>
      <c r="B421" s="22"/>
      <c r="C421" s="5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5"/>
      <c r="T421" s="5"/>
      <c r="U421" s="5"/>
      <c r="V421" s="5"/>
    </row>
    <row r="422" spans="1:22" ht="29.25" customHeight="1" x14ac:dyDescent="0.25">
      <c r="A422" s="22"/>
      <c r="B422" s="22"/>
      <c r="C422" s="5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5"/>
      <c r="T422" s="5"/>
      <c r="U422" s="5"/>
      <c r="V422" s="5"/>
    </row>
    <row r="423" spans="1:22" ht="29.25" customHeight="1" x14ac:dyDescent="0.25">
      <c r="A423" s="22"/>
      <c r="B423" s="22"/>
      <c r="C423" s="5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5"/>
      <c r="T423" s="5"/>
      <c r="U423" s="5"/>
      <c r="V423" s="5"/>
    </row>
    <row r="424" spans="1:22" ht="29.25" customHeight="1" x14ac:dyDescent="0.25">
      <c r="A424" s="22"/>
      <c r="B424" s="22"/>
      <c r="C424" s="5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5"/>
      <c r="T424" s="5"/>
      <c r="U424" s="5"/>
      <c r="V424" s="5"/>
    </row>
    <row r="425" spans="1:22" ht="29.25" customHeight="1" x14ac:dyDescent="0.25">
      <c r="A425" s="22"/>
      <c r="B425" s="22"/>
      <c r="C425" s="5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5"/>
      <c r="T425" s="5"/>
      <c r="U425" s="5"/>
      <c r="V425" s="5"/>
    </row>
    <row r="426" spans="1:22" ht="29.25" customHeight="1" x14ac:dyDescent="0.25">
      <c r="A426" s="22"/>
      <c r="B426" s="22"/>
      <c r="C426" s="5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5"/>
      <c r="T426" s="5"/>
      <c r="U426" s="5"/>
      <c r="V426" s="5"/>
    </row>
    <row r="427" spans="1:22" ht="29.25" customHeight="1" x14ac:dyDescent="0.25">
      <c r="A427" s="22"/>
      <c r="B427" s="22"/>
      <c r="C427" s="5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5"/>
      <c r="T427" s="5"/>
      <c r="U427" s="5"/>
      <c r="V427" s="5"/>
    </row>
    <row r="428" spans="1:22" ht="29.25" customHeight="1" x14ac:dyDescent="0.25">
      <c r="A428" s="22"/>
      <c r="B428" s="22"/>
      <c r="C428" s="5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5"/>
      <c r="T428" s="5"/>
      <c r="U428" s="5"/>
      <c r="V428" s="5"/>
    </row>
    <row r="429" spans="1:22" ht="29.25" customHeight="1" x14ac:dyDescent="0.25">
      <c r="A429" s="22"/>
      <c r="B429" s="22"/>
      <c r="C429" s="5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5"/>
      <c r="T429" s="5"/>
      <c r="U429" s="5"/>
      <c r="V429" s="5"/>
    </row>
    <row r="430" spans="1:22" ht="29.25" customHeight="1" x14ac:dyDescent="0.25">
      <c r="A430" s="22"/>
      <c r="B430" s="22"/>
      <c r="C430" s="5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5"/>
      <c r="T430" s="5"/>
      <c r="U430" s="5"/>
      <c r="V430" s="5"/>
    </row>
    <row r="431" spans="1:22" ht="29.25" customHeight="1" x14ac:dyDescent="0.25">
      <c r="A431" s="22"/>
      <c r="B431" s="22"/>
      <c r="C431" s="5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5"/>
      <c r="T431" s="5"/>
      <c r="U431" s="5"/>
      <c r="V431" s="5"/>
    </row>
    <row r="432" spans="1:22" ht="29.25" customHeight="1" x14ac:dyDescent="0.25">
      <c r="A432" s="22"/>
      <c r="B432" s="22"/>
      <c r="C432" s="5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5"/>
      <c r="T432" s="5"/>
      <c r="U432" s="5"/>
      <c r="V432" s="5"/>
    </row>
    <row r="433" spans="1:22" ht="29.25" customHeight="1" x14ac:dyDescent="0.25">
      <c r="A433" s="22"/>
      <c r="B433" s="22"/>
      <c r="C433" s="5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5"/>
      <c r="T433" s="5"/>
      <c r="U433" s="5"/>
      <c r="V433" s="5"/>
    </row>
    <row r="434" spans="1:22" ht="29.25" customHeight="1" x14ac:dyDescent="0.25">
      <c r="A434" s="22"/>
      <c r="B434" s="22"/>
      <c r="C434" s="5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5"/>
      <c r="T434" s="5"/>
      <c r="U434" s="5"/>
      <c r="V434" s="5"/>
    </row>
    <row r="435" spans="1:22" ht="29.25" customHeight="1" x14ac:dyDescent="0.25">
      <c r="A435" s="22"/>
      <c r="B435" s="22"/>
      <c r="C435" s="5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5"/>
      <c r="T435" s="5"/>
      <c r="U435" s="5"/>
      <c r="V435" s="5"/>
    </row>
    <row r="436" spans="1:22" ht="29.25" customHeight="1" x14ac:dyDescent="0.25">
      <c r="A436" s="22"/>
      <c r="B436" s="22"/>
      <c r="C436" s="5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5"/>
      <c r="T436" s="5"/>
      <c r="U436" s="5"/>
      <c r="V436" s="5"/>
    </row>
    <row r="437" spans="1:22" ht="29.25" customHeight="1" x14ac:dyDescent="0.25">
      <c r="A437" s="22"/>
      <c r="B437" s="22"/>
      <c r="C437" s="5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5"/>
      <c r="T437" s="5"/>
      <c r="U437" s="5"/>
      <c r="V437" s="5"/>
    </row>
    <row r="438" spans="1:22" ht="29.25" customHeight="1" x14ac:dyDescent="0.25">
      <c r="A438" s="22"/>
      <c r="B438" s="22"/>
      <c r="C438" s="5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5"/>
      <c r="T438" s="5"/>
      <c r="U438" s="5"/>
      <c r="V438" s="5"/>
    </row>
    <row r="439" spans="1:22" ht="29.25" customHeight="1" x14ac:dyDescent="0.25">
      <c r="A439" s="22"/>
      <c r="B439" s="22"/>
      <c r="C439" s="5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5"/>
      <c r="T439" s="5"/>
      <c r="U439" s="5"/>
      <c r="V439" s="5"/>
    </row>
    <row r="440" spans="1:22" ht="29.25" customHeight="1" x14ac:dyDescent="0.25">
      <c r="A440" s="22"/>
      <c r="B440" s="22"/>
      <c r="C440" s="5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5"/>
      <c r="T440" s="5"/>
      <c r="U440" s="5"/>
      <c r="V440" s="5"/>
    </row>
    <row r="441" spans="1:22" ht="29.25" customHeight="1" x14ac:dyDescent="0.25">
      <c r="A441" s="22"/>
      <c r="B441" s="22"/>
      <c r="C441" s="5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5"/>
      <c r="T441" s="5"/>
      <c r="U441" s="5"/>
      <c r="V441" s="5"/>
    </row>
    <row r="442" spans="1:22" ht="29.25" customHeight="1" x14ac:dyDescent="0.25">
      <c r="A442" s="22"/>
      <c r="B442" s="22"/>
      <c r="C442" s="5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5"/>
      <c r="T442" s="5"/>
      <c r="U442" s="5"/>
      <c r="V442" s="5"/>
    </row>
    <row r="443" spans="1:22" ht="29.25" customHeight="1" x14ac:dyDescent="0.25">
      <c r="A443" s="22"/>
      <c r="B443" s="22"/>
      <c r="C443" s="5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5"/>
      <c r="T443" s="5"/>
      <c r="U443" s="5"/>
      <c r="V443" s="5"/>
    </row>
    <row r="444" spans="1:22" ht="29.25" customHeight="1" x14ac:dyDescent="0.25">
      <c r="A444" s="22"/>
      <c r="B444" s="22"/>
      <c r="C444" s="5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5"/>
      <c r="T444" s="5"/>
      <c r="U444" s="5"/>
      <c r="V444" s="5"/>
    </row>
    <row r="445" spans="1:22" ht="29.25" customHeight="1" x14ac:dyDescent="0.25">
      <c r="A445" s="22"/>
      <c r="B445" s="22"/>
      <c r="C445" s="5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5"/>
      <c r="T445" s="5"/>
      <c r="U445" s="5"/>
      <c r="V445" s="5"/>
    </row>
    <row r="446" spans="1:22" ht="29.25" customHeight="1" x14ac:dyDescent="0.25">
      <c r="A446" s="22"/>
      <c r="B446" s="22"/>
      <c r="C446" s="5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5"/>
      <c r="T446" s="5"/>
      <c r="U446" s="5"/>
      <c r="V446" s="5"/>
    </row>
    <row r="447" spans="1:22" ht="29.25" customHeight="1" x14ac:dyDescent="0.25">
      <c r="A447" s="22"/>
      <c r="B447" s="22"/>
      <c r="C447" s="5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5"/>
      <c r="T447" s="5"/>
      <c r="U447" s="5"/>
      <c r="V447" s="5"/>
    </row>
    <row r="448" spans="1:22" ht="29.25" customHeight="1" x14ac:dyDescent="0.25">
      <c r="A448" s="22"/>
      <c r="B448" s="22"/>
      <c r="C448" s="5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5"/>
      <c r="T448" s="5"/>
      <c r="U448" s="5"/>
      <c r="V448" s="5"/>
    </row>
    <row r="449" spans="1:22" ht="29.25" customHeight="1" x14ac:dyDescent="0.25">
      <c r="A449" s="22"/>
      <c r="B449" s="22"/>
      <c r="C449" s="5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5"/>
      <c r="T449" s="5"/>
      <c r="U449" s="5"/>
      <c r="V449" s="5"/>
    </row>
    <row r="450" spans="1:22" ht="29.25" customHeight="1" x14ac:dyDescent="0.25">
      <c r="A450" s="22"/>
      <c r="B450" s="22"/>
      <c r="C450" s="5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5"/>
      <c r="T450" s="5"/>
      <c r="U450" s="5"/>
      <c r="V450" s="5"/>
    </row>
    <row r="451" spans="1:22" ht="29.25" customHeight="1" x14ac:dyDescent="0.25">
      <c r="A451" s="22"/>
      <c r="B451" s="22"/>
      <c r="C451" s="5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5"/>
      <c r="T451" s="5"/>
      <c r="U451" s="5"/>
      <c r="V451" s="5"/>
    </row>
    <row r="452" spans="1:22" ht="29.25" customHeight="1" x14ac:dyDescent="0.25">
      <c r="A452" s="22"/>
      <c r="B452" s="22"/>
      <c r="C452" s="5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5"/>
      <c r="T452" s="5"/>
      <c r="U452" s="5"/>
      <c r="V452" s="5"/>
    </row>
    <row r="453" spans="1:22" ht="29.25" customHeight="1" x14ac:dyDescent="0.25">
      <c r="A453" s="22"/>
      <c r="B453" s="22"/>
      <c r="C453" s="5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5"/>
      <c r="T453" s="5"/>
      <c r="U453" s="5"/>
      <c r="V453" s="5"/>
    </row>
    <row r="454" spans="1:22" ht="29.25" customHeight="1" x14ac:dyDescent="0.25">
      <c r="A454" s="22"/>
      <c r="B454" s="22"/>
      <c r="C454" s="5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5"/>
      <c r="T454" s="5"/>
      <c r="U454" s="5"/>
      <c r="V454" s="5"/>
    </row>
    <row r="455" spans="1:22" ht="29.25" customHeight="1" x14ac:dyDescent="0.25">
      <c r="A455" s="22"/>
      <c r="B455" s="22"/>
      <c r="C455" s="5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5"/>
      <c r="T455" s="5"/>
      <c r="U455" s="5"/>
      <c r="V455" s="5"/>
    </row>
    <row r="456" spans="1:22" ht="29.25" customHeight="1" x14ac:dyDescent="0.25">
      <c r="A456" s="22"/>
      <c r="B456" s="22"/>
      <c r="C456" s="5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5"/>
      <c r="T456" s="5"/>
      <c r="U456" s="5"/>
      <c r="V456" s="5"/>
    </row>
    <row r="457" spans="1:22" ht="29.25" customHeight="1" x14ac:dyDescent="0.25">
      <c r="A457" s="22"/>
      <c r="B457" s="22"/>
      <c r="C457" s="5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5"/>
      <c r="T457" s="5"/>
      <c r="U457" s="5"/>
      <c r="V457" s="5"/>
    </row>
    <row r="458" spans="1:22" ht="29.25" customHeight="1" x14ac:dyDescent="0.25">
      <c r="A458" s="22"/>
      <c r="B458" s="22"/>
      <c r="C458" s="5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5"/>
      <c r="T458" s="5"/>
      <c r="U458" s="5"/>
      <c r="V458" s="5"/>
    </row>
    <row r="459" spans="1:22" ht="29.25" customHeight="1" x14ac:dyDescent="0.25">
      <c r="A459" s="22"/>
      <c r="B459" s="22"/>
      <c r="C459" s="5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5"/>
      <c r="T459" s="5"/>
      <c r="U459" s="5"/>
      <c r="V459" s="5"/>
    </row>
    <row r="460" spans="1:22" ht="29.25" customHeight="1" x14ac:dyDescent="0.25">
      <c r="A460" s="22"/>
      <c r="B460" s="22"/>
      <c r="C460" s="5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5"/>
      <c r="T460" s="5"/>
      <c r="U460" s="5"/>
      <c r="V460" s="5"/>
    </row>
    <row r="461" spans="1:22" ht="29.25" customHeight="1" x14ac:dyDescent="0.25">
      <c r="A461" s="22"/>
      <c r="B461" s="22"/>
      <c r="C461" s="5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5"/>
      <c r="T461" s="5"/>
      <c r="U461" s="5"/>
      <c r="V461" s="5"/>
    </row>
    <row r="462" spans="1:22" ht="29.25" customHeight="1" x14ac:dyDescent="0.25">
      <c r="A462" s="22"/>
      <c r="B462" s="22"/>
      <c r="C462" s="5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5"/>
      <c r="T462" s="5"/>
      <c r="U462" s="5"/>
      <c r="V462" s="5"/>
    </row>
    <row r="463" spans="1:22" ht="29.25" customHeight="1" x14ac:dyDescent="0.25">
      <c r="A463" s="22"/>
      <c r="B463" s="22"/>
      <c r="C463" s="5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5"/>
      <c r="T463" s="5"/>
      <c r="U463" s="5"/>
      <c r="V463" s="5"/>
    </row>
    <row r="464" spans="1:22" ht="29.25" customHeight="1" x14ac:dyDescent="0.25">
      <c r="A464" s="22"/>
      <c r="B464" s="22"/>
      <c r="C464" s="5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5"/>
      <c r="T464" s="5"/>
      <c r="U464" s="5"/>
      <c r="V464" s="5"/>
    </row>
    <row r="465" spans="1:22" ht="29.25" customHeight="1" x14ac:dyDescent="0.25">
      <c r="A465" s="22"/>
      <c r="B465" s="22"/>
      <c r="C465" s="5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5"/>
      <c r="T465" s="5"/>
      <c r="U465" s="5"/>
      <c r="V465" s="5"/>
    </row>
    <row r="466" spans="1:22" ht="29.25" customHeight="1" x14ac:dyDescent="0.25">
      <c r="A466" s="22"/>
      <c r="B466" s="22"/>
      <c r="C466" s="5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5"/>
      <c r="T466" s="5"/>
      <c r="U466" s="5"/>
      <c r="V466" s="5"/>
    </row>
    <row r="467" spans="1:22" ht="29.25" customHeight="1" x14ac:dyDescent="0.25">
      <c r="A467" s="22"/>
      <c r="B467" s="22"/>
      <c r="C467" s="5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5"/>
      <c r="T467" s="5"/>
      <c r="U467" s="5"/>
      <c r="V467" s="5"/>
    </row>
    <row r="468" spans="1:22" ht="29.25" customHeight="1" x14ac:dyDescent="0.25">
      <c r="A468" s="22"/>
      <c r="B468" s="22"/>
      <c r="C468" s="5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5"/>
      <c r="T468" s="5"/>
      <c r="U468" s="5"/>
      <c r="V468" s="5"/>
    </row>
    <row r="469" spans="1:22" ht="29.25" customHeight="1" x14ac:dyDescent="0.25">
      <c r="A469" s="22"/>
      <c r="B469" s="22"/>
      <c r="C469" s="5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5"/>
      <c r="T469" s="5"/>
      <c r="U469" s="5"/>
      <c r="V469" s="5"/>
    </row>
    <row r="470" spans="1:22" ht="29.25" customHeight="1" x14ac:dyDescent="0.25">
      <c r="A470" s="22"/>
      <c r="B470" s="22"/>
      <c r="C470" s="5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5"/>
      <c r="T470" s="5"/>
      <c r="U470" s="5"/>
      <c r="V470" s="5"/>
    </row>
    <row r="471" spans="1:22" ht="29.25" customHeight="1" x14ac:dyDescent="0.25">
      <c r="A471" s="22"/>
      <c r="B471" s="22"/>
      <c r="C471" s="5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5"/>
      <c r="T471" s="5"/>
      <c r="U471" s="5"/>
      <c r="V471" s="5"/>
    </row>
    <row r="472" spans="1:22" ht="29.25" customHeight="1" x14ac:dyDescent="0.25">
      <c r="A472" s="22"/>
      <c r="B472" s="22"/>
      <c r="C472" s="5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5"/>
      <c r="T472" s="5"/>
      <c r="U472" s="5"/>
      <c r="V472" s="5"/>
    </row>
    <row r="473" spans="1:22" ht="29.25" customHeight="1" x14ac:dyDescent="0.25">
      <c r="A473" s="22"/>
      <c r="B473" s="22"/>
      <c r="C473" s="5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5"/>
      <c r="T473" s="5"/>
      <c r="U473" s="5"/>
      <c r="V473" s="5"/>
    </row>
    <row r="474" spans="1:22" ht="29.25" customHeight="1" x14ac:dyDescent="0.25">
      <c r="A474" s="22"/>
      <c r="B474" s="22"/>
      <c r="C474" s="5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5"/>
      <c r="T474" s="5"/>
      <c r="U474" s="5"/>
      <c r="V474" s="5"/>
    </row>
    <row r="475" spans="1:22" ht="29.25" customHeight="1" x14ac:dyDescent="0.25">
      <c r="A475" s="22"/>
      <c r="B475" s="22"/>
      <c r="C475" s="5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5"/>
      <c r="T475" s="5"/>
      <c r="U475" s="5"/>
      <c r="V475" s="5"/>
    </row>
    <row r="476" spans="1:22" ht="29.25" customHeight="1" x14ac:dyDescent="0.25">
      <c r="A476" s="22"/>
      <c r="B476" s="22"/>
      <c r="C476" s="5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5"/>
      <c r="T476" s="5"/>
      <c r="U476" s="5"/>
      <c r="V476" s="5"/>
    </row>
    <row r="477" spans="1:22" ht="29.25" customHeight="1" x14ac:dyDescent="0.25">
      <c r="A477" s="22"/>
      <c r="B477" s="22"/>
      <c r="C477" s="5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5"/>
      <c r="T477" s="5"/>
      <c r="U477" s="5"/>
      <c r="V477" s="5"/>
    </row>
    <row r="478" spans="1:22" ht="29.25" customHeight="1" x14ac:dyDescent="0.25">
      <c r="A478" s="22"/>
      <c r="B478" s="22"/>
      <c r="C478" s="5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5"/>
      <c r="T478" s="5"/>
      <c r="U478" s="5"/>
      <c r="V478" s="5"/>
    </row>
    <row r="479" spans="1:22" ht="29.25" customHeight="1" x14ac:dyDescent="0.25">
      <c r="A479" s="22"/>
      <c r="B479" s="22"/>
      <c r="C479" s="5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5"/>
      <c r="T479" s="5"/>
      <c r="U479" s="5"/>
      <c r="V479" s="5"/>
    </row>
    <row r="480" spans="1:22" ht="29.25" customHeight="1" x14ac:dyDescent="0.25">
      <c r="A480" s="22"/>
      <c r="B480" s="22"/>
      <c r="C480" s="5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5"/>
      <c r="T480" s="5"/>
      <c r="U480" s="5"/>
      <c r="V480" s="5"/>
    </row>
    <row r="481" spans="1:22" ht="29.25" customHeight="1" x14ac:dyDescent="0.25">
      <c r="A481" s="22"/>
      <c r="B481" s="22"/>
      <c r="C481" s="5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5"/>
      <c r="T481" s="5"/>
      <c r="U481" s="5"/>
      <c r="V481" s="5"/>
    </row>
    <row r="482" spans="1:22" ht="29.25" customHeight="1" x14ac:dyDescent="0.25">
      <c r="A482" s="22"/>
      <c r="B482" s="22"/>
      <c r="C482" s="5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5"/>
      <c r="T482" s="5"/>
      <c r="U482" s="5"/>
      <c r="V482" s="5"/>
    </row>
    <row r="483" spans="1:22" ht="29.25" customHeight="1" x14ac:dyDescent="0.25">
      <c r="A483" s="22"/>
      <c r="B483" s="22"/>
      <c r="C483" s="5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5"/>
      <c r="T483" s="5"/>
      <c r="U483" s="5"/>
      <c r="V483" s="5"/>
    </row>
    <row r="484" spans="1:22" ht="29.25" customHeight="1" x14ac:dyDescent="0.25">
      <c r="A484" s="22"/>
      <c r="B484" s="22"/>
      <c r="C484" s="5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5"/>
      <c r="T484" s="5"/>
      <c r="U484" s="5"/>
      <c r="V484" s="5"/>
    </row>
    <row r="485" spans="1:22" ht="29.25" customHeight="1" x14ac:dyDescent="0.25">
      <c r="A485" s="22"/>
      <c r="B485" s="22"/>
      <c r="C485" s="5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5"/>
      <c r="T485" s="5"/>
      <c r="U485" s="5"/>
      <c r="V485" s="5"/>
    </row>
    <row r="486" spans="1:22" ht="29.25" customHeight="1" x14ac:dyDescent="0.25">
      <c r="A486" s="22"/>
      <c r="B486" s="22"/>
      <c r="C486" s="5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5"/>
      <c r="T486" s="5"/>
      <c r="U486" s="5"/>
      <c r="V486" s="5"/>
    </row>
    <row r="487" spans="1:22" ht="29.25" customHeight="1" x14ac:dyDescent="0.25">
      <c r="A487" s="22"/>
      <c r="B487" s="22"/>
      <c r="C487" s="5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5"/>
      <c r="T487" s="5"/>
      <c r="U487" s="5"/>
      <c r="V487" s="5"/>
    </row>
    <row r="488" spans="1:22" ht="29.25" customHeight="1" x14ac:dyDescent="0.25">
      <c r="A488" s="22"/>
      <c r="B488" s="22"/>
      <c r="C488" s="5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5"/>
      <c r="T488" s="5"/>
      <c r="U488" s="5"/>
      <c r="V488" s="5"/>
    </row>
    <row r="489" spans="1:22" ht="29.25" customHeight="1" x14ac:dyDescent="0.25">
      <c r="A489" s="22"/>
      <c r="B489" s="22"/>
      <c r="C489" s="5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5"/>
      <c r="T489" s="5"/>
      <c r="U489" s="5"/>
      <c r="V489" s="5"/>
    </row>
    <row r="490" spans="1:22" ht="29.25" customHeight="1" x14ac:dyDescent="0.25">
      <c r="A490" s="22"/>
      <c r="B490" s="22"/>
      <c r="C490" s="5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5"/>
      <c r="T490" s="5"/>
      <c r="U490" s="5"/>
      <c r="V490" s="5"/>
    </row>
    <row r="491" spans="1:22" ht="29.25" customHeight="1" x14ac:dyDescent="0.25">
      <c r="A491" s="22"/>
      <c r="B491" s="22"/>
      <c r="C491" s="5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5"/>
      <c r="T491" s="5"/>
      <c r="U491" s="5"/>
      <c r="V491" s="5"/>
    </row>
    <row r="492" spans="1:22" ht="29.25" customHeight="1" x14ac:dyDescent="0.25">
      <c r="A492" s="22"/>
      <c r="B492" s="22"/>
      <c r="C492" s="5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5"/>
      <c r="T492" s="5"/>
      <c r="U492" s="5"/>
      <c r="V492" s="5"/>
    </row>
    <row r="493" spans="1:22" ht="29.25" customHeight="1" x14ac:dyDescent="0.25">
      <c r="A493" s="22"/>
      <c r="B493" s="22"/>
      <c r="C493" s="5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5"/>
      <c r="T493" s="5"/>
      <c r="U493" s="5"/>
      <c r="V493" s="5"/>
    </row>
    <row r="494" spans="1:22" ht="29.25" customHeight="1" x14ac:dyDescent="0.25">
      <c r="A494" s="22"/>
      <c r="B494" s="22"/>
      <c r="C494" s="5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5"/>
      <c r="T494" s="5"/>
      <c r="U494" s="5"/>
      <c r="V494" s="5"/>
    </row>
    <row r="495" spans="1:22" ht="29.25" customHeight="1" x14ac:dyDescent="0.25">
      <c r="A495" s="22"/>
      <c r="B495" s="22"/>
      <c r="C495" s="5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5"/>
      <c r="T495" s="5"/>
      <c r="U495" s="5"/>
      <c r="V495" s="5"/>
    </row>
    <row r="496" spans="1:22" ht="29.25" customHeight="1" x14ac:dyDescent="0.25">
      <c r="A496" s="22"/>
      <c r="B496" s="22"/>
      <c r="C496" s="5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5"/>
      <c r="T496" s="5"/>
      <c r="U496" s="5"/>
      <c r="V496" s="5"/>
    </row>
    <row r="497" spans="1:22" ht="29.25" customHeight="1" x14ac:dyDescent="0.25">
      <c r="A497" s="22"/>
      <c r="B497" s="22"/>
      <c r="C497" s="5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5"/>
      <c r="T497" s="5"/>
      <c r="U497" s="5"/>
      <c r="V497" s="5"/>
    </row>
    <row r="498" spans="1:22" ht="29.25" customHeight="1" x14ac:dyDescent="0.25">
      <c r="A498" s="22"/>
      <c r="B498" s="22"/>
      <c r="C498" s="5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5"/>
      <c r="T498" s="5"/>
      <c r="U498" s="5"/>
      <c r="V498" s="5"/>
    </row>
    <row r="499" spans="1:22" ht="29.25" customHeight="1" x14ac:dyDescent="0.25">
      <c r="A499" s="22"/>
      <c r="B499" s="22"/>
      <c r="C499" s="5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5"/>
      <c r="T499" s="5"/>
      <c r="U499" s="5"/>
      <c r="V499" s="5"/>
    </row>
    <row r="500" spans="1:22" ht="29.25" customHeight="1" x14ac:dyDescent="0.25">
      <c r="A500" s="22"/>
      <c r="B500" s="22"/>
      <c r="C500" s="5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5"/>
      <c r="T500" s="5"/>
      <c r="U500" s="5"/>
      <c r="V500" s="5"/>
    </row>
    <row r="501" spans="1:22" ht="29.25" customHeight="1" x14ac:dyDescent="0.25">
      <c r="A501" s="22"/>
      <c r="B501" s="22"/>
      <c r="C501" s="5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5"/>
      <c r="T501" s="5"/>
      <c r="U501" s="5"/>
      <c r="V501" s="5"/>
    </row>
    <row r="502" spans="1:22" ht="29.25" customHeight="1" x14ac:dyDescent="0.25">
      <c r="A502" s="22"/>
      <c r="B502" s="22"/>
      <c r="C502" s="5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5"/>
      <c r="T502" s="5"/>
      <c r="U502" s="5"/>
      <c r="V502" s="5"/>
    </row>
    <row r="503" spans="1:22" ht="29.25" customHeight="1" x14ac:dyDescent="0.25">
      <c r="A503" s="22"/>
      <c r="B503" s="22"/>
      <c r="C503" s="5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5"/>
      <c r="T503" s="5"/>
      <c r="U503" s="5"/>
      <c r="V503" s="5"/>
    </row>
    <row r="504" spans="1:22" ht="29.25" customHeight="1" x14ac:dyDescent="0.25">
      <c r="A504" s="22"/>
      <c r="B504" s="22"/>
      <c r="C504" s="5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5"/>
      <c r="T504" s="5"/>
      <c r="U504" s="5"/>
      <c r="V504" s="5"/>
    </row>
    <row r="505" spans="1:22" ht="29.25" customHeight="1" x14ac:dyDescent="0.25">
      <c r="A505" s="22"/>
      <c r="B505" s="22"/>
      <c r="C505" s="5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5"/>
      <c r="T505" s="5"/>
      <c r="U505" s="5"/>
      <c r="V505" s="5"/>
    </row>
    <row r="506" spans="1:22" ht="29.25" customHeight="1" x14ac:dyDescent="0.25">
      <c r="A506" s="22"/>
      <c r="B506" s="22"/>
      <c r="C506" s="5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5"/>
      <c r="T506" s="5"/>
      <c r="U506" s="5"/>
      <c r="V506" s="5"/>
    </row>
    <row r="507" spans="1:22" ht="29.25" customHeight="1" x14ac:dyDescent="0.25">
      <c r="A507" s="22"/>
      <c r="B507" s="22"/>
      <c r="C507" s="5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5"/>
      <c r="T507" s="5"/>
      <c r="U507" s="5"/>
      <c r="V507" s="5"/>
    </row>
    <row r="508" spans="1:22" ht="29.25" customHeight="1" x14ac:dyDescent="0.25">
      <c r="A508" s="22"/>
      <c r="B508" s="22"/>
      <c r="C508" s="5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5"/>
      <c r="T508" s="5"/>
      <c r="U508" s="5"/>
      <c r="V508" s="5"/>
    </row>
    <row r="509" spans="1:22" ht="29.25" customHeight="1" x14ac:dyDescent="0.25">
      <c r="A509" s="22"/>
      <c r="B509" s="22"/>
      <c r="C509" s="5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5"/>
      <c r="T509" s="5"/>
      <c r="U509" s="5"/>
      <c r="V509" s="5"/>
    </row>
    <row r="510" spans="1:22" ht="29.25" customHeight="1" x14ac:dyDescent="0.25">
      <c r="A510" s="22"/>
      <c r="B510" s="22"/>
      <c r="C510" s="5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5"/>
      <c r="T510" s="5"/>
      <c r="U510" s="5"/>
      <c r="V510" s="5"/>
    </row>
    <row r="511" spans="1:22" ht="29.25" customHeight="1" x14ac:dyDescent="0.25">
      <c r="A511" s="22"/>
      <c r="B511" s="22"/>
      <c r="C511" s="5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5"/>
      <c r="T511" s="5"/>
      <c r="U511" s="5"/>
      <c r="V511" s="5"/>
    </row>
    <row r="512" spans="1:22" ht="29.25" customHeight="1" x14ac:dyDescent="0.25">
      <c r="A512" s="22"/>
      <c r="B512" s="22"/>
      <c r="C512" s="5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5"/>
      <c r="T512" s="5"/>
      <c r="U512" s="5"/>
      <c r="V512" s="5"/>
    </row>
    <row r="513" spans="1:22" ht="29.25" customHeight="1" x14ac:dyDescent="0.25">
      <c r="A513" s="22"/>
      <c r="B513" s="22"/>
      <c r="C513" s="5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5"/>
      <c r="T513" s="5"/>
      <c r="U513" s="5"/>
      <c r="V513" s="5"/>
    </row>
    <row r="514" spans="1:22" ht="29.25" customHeight="1" x14ac:dyDescent="0.25">
      <c r="A514" s="22"/>
      <c r="B514" s="22"/>
      <c r="C514" s="5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5"/>
      <c r="T514" s="5"/>
      <c r="U514" s="5"/>
      <c r="V514" s="5"/>
    </row>
    <row r="515" spans="1:22" ht="29.25" customHeight="1" x14ac:dyDescent="0.25">
      <c r="A515" s="22"/>
      <c r="B515" s="22"/>
      <c r="C515" s="5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5"/>
      <c r="T515" s="5"/>
      <c r="U515" s="5"/>
      <c r="V515" s="5"/>
    </row>
    <row r="516" spans="1:22" ht="29.25" customHeight="1" x14ac:dyDescent="0.25">
      <c r="A516" s="22"/>
      <c r="B516" s="22"/>
      <c r="C516" s="5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5"/>
      <c r="T516" s="5"/>
      <c r="U516" s="5"/>
      <c r="V516" s="5"/>
    </row>
    <row r="517" spans="1:22" ht="29.25" customHeight="1" x14ac:dyDescent="0.25">
      <c r="A517" s="22"/>
      <c r="B517" s="22"/>
      <c r="C517" s="5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5"/>
      <c r="T517" s="5"/>
      <c r="U517" s="5"/>
      <c r="V517" s="5"/>
    </row>
    <row r="518" spans="1:22" ht="29.25" customHeight="1" x14ac:dyDescent="0.25">
      <c r="A518" s="22"/>
      <c r="B518" s="22"/>
      <c r="C518" s="5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5"/>
      <c r="T518" s="5"/>
      <c r="U518" s="5"/>
      <c r="V518" s="5"/>
    </row>
    <row r="519" spans="1:22" ht="29.25" customHeight="1" x14ac:dyDescent="0.25">
      <c r="A519" s="22"/>
      <c r="B519" s="22"/>
      <c r="C519" s="5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5"/>
      <c r="T519" s="5"/>
      <c r="U519" s="5"/>
      <c r="V519" s="5"/>
    </row>
    <row r="520" spans="1:22" ht="29.25" customHeight="1" x14ac:dyDescent="0.25">
      <c r="A520" s="22"/>
      <c r="B520" s="22"/>
      <c r="C520" s="5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5"/>
      <c r="T520" s="5"/>
      <c r="U520" s="5"/>
      <c r="V520" s="5"/>
    </row>
    <row r="521" spans="1:22" ht="29.25" customHeight="1" x14ac:dyDescent="0.25">
      <c r="A521" s="22"/>
      <c r="B521" s="22"/>
      <c r="C521" s="5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5"/>
      <c r="T521" s="5"/>
      <c r="U521" s="5"/>
      <c r="V521" s="5"/>
    </row>
    <row r="522" spans="1:22" ht="29.25" customHeight="1" x14ac:dyDescent="0.25">
      <c r="A522" s="22"/>
      <c r="B522" s="22"/>
      <c r="C522" s="5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5"/>
      <c r="T522" s="5"/>
      <c r="U522" s="5"/>
      <c r="V522" s="5"/>
    </row>
    <row r="523" spans="1:22" ht="29.25" customHeight="1" x14ac:dyDescent="0.25">
      <c r="A523" s="22"/>
      <c r="B523" s="22"/>
      <c r="C523" s="5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5"/>
      <c r="T523" s="5"/>
      <c r="U523" s="5"/>
      <c r="V523" s="5"/>
    </row>
    <row r="524" spans="1:22" ht="29.25" customHeight="1" x14ac:dyDescent="0.25">
      <c r="A524" s="22"/>
      <c r="B524" s="22"/>
      <c r="C524" s="5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5"/>
      <c r="T524" s="5"/>
      <c r="U524" s="5"/>
      <c r="V524" s="5"/>
    </row>
    <row r="525" spans="1:22" ht="29.25" customHeight="1" x14ac:dyDescent="0.25">
      <c r="A525" s="22"/>
      <c r="B525" s="22"/>
      <c r="C525" s="5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5"/>
      <c r="T525" s="5"/>
      <c r="U525" s="5"/>
      <c r="V525" s="5"/>
    </row>
    <row r="526" spans="1:22" ht="29.25" customHeight="1" x14ac:dyDescent="0.25">
      <c r="A526" s="22"/>
      <c r="B526" s="22"/>
      <c r="C526" s="5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5"/>
      <c r="T526" s="5"/>
      <c r="U526" s="5"/>
      <c r="V526" s="5"/>
    </row>
    <row r="527" spans="1:22" ht="29.25" customHeight="1" x14ac:dyDescent="0.25">
      <c r="A527" s="22"/>
      <c r="B527" s="22"/>
      <c r="C527" s="5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5"/>
      <c r="T527" s="5"/>
      <c r="U527" s="5"/>
      <c r="V527" s="5"/>
    </row>
    <row r="528" spans="1:22" ht="29.25" customHeight="1" x14ac:dyDescent="0.25">
      <c r="A528" s="22"/>
      <c r="B528" s="22"/>
      <c r="C528" s="5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5"/>
      <c r="T528" s="5"/>
      <c r="U528" s="5"/>
      <c r="V528" s="5"/>
    </row>
    <row r="529" spans="1:22" ht="29.25" customHeight="1" x14ac:dyDescent="0.25">
      <c r="A529" s="22"/>
      <c r="B529" s="22"/>
      <c r="C529" s="5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5"/>
      <c r="T529" s="5"/>
      <c r="U529" s="5"/>
      <c r="V529" s="5"/>
    </row>
    <row r="530" spans="1:22" ht="29.25" customHeight="1" x14ac:dyDescent="0.25">
      <c r="A530" s="22"/>
      <c r="B530" s="22"/>
      <c r="C530" s="5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5"/>
      <c r="T530" s="5"/>
      <c r="U530" s="5"/>
      <c r="V530" s="5"/>
    </row>
    <row r="531" spans="1:22" ht="29.25" customHeight="1" x14ac:dyDescent="0.25">
      <c r="A531" s="22"/>
      <c r="B531" s="22"/>
      <c r="C531" s="5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5"/>
      <c r="T531" s="5"/>
      <c r="U531" s="5"/>
      <c r="V531" s="5"/>
    </row>
    <row r="532" spans="1:22" ht="29.25" customHeight="1" x14ac:dyDescent="0.25">
      <c r="A532" s="22"/>
      <c r="B532" s="22"/>
      <c r="C532" s="5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5"/>
      <c r="T532" s="5"/>
      <c r="U532" s="5"/>
      <c r="V532" s="5"/>
    </row>
    <row r="533" spans="1:22" ht="29.25" customHeight="1" x14ac:dyDescent="0.25">
      <c r="A533" s="22"/>
      <c r="B533" s="22"/>
      <c r="C533" s="5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5"/>
      <c r="T533" s="5"/>
      <c r="U533" s="5"/>
      <c r="V533" s="5"/>
    </row>
    <row r="534" spans="1:22" ht="29.25" customHeight="1" x14ac:dyDescent="0.25">
      <c r="A534" s="22"/>
      <c r="B534" s="22"/>
      <c r="C534" s="5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5"/>
      <c r="T534" s="5"/>
      <c r="U534" s="5"/>
      <c r="V534" s="5"/>
    </row>
    <row r="535" spans="1:22" ht="29.25" customHeight="1" x14ac:dyDescent="0.25">
      <c r="A535" s="22"/>
      <c r="B535" s="22"/>
      <c r="C535" s="5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5"/>
      <c r="T535" s="5"/>
      <c r="U535" s="5"/>
      <c r="V535" s="5"/>
    </row>
    <row r="536" spans="1:22" ht="29.25" customHeight="1" x14ac:dyDescent="0.25">
      <c r="A536" s="22"/>
      <c r="B536" s="22"/>
      <c r="C536" s="5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5"/>
      <c r="T536" s="5"/>
      <c r="U536" s="5"/>
      <c r="V536" s="5"/>
    </row>
    <row r="537" spans="1:22" ht="29.25" customHeight="1" x14ac:dyDescent="0.25">
      <c r="A537" s="22"/>
      <c r="B537" s="22"/>
      <c r="C537" s="5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5"/>
      <c r="T537" s="5"/>
      <c r="U537" s="5"/>
      <c r="V537" s="5"/>
    </row>
    <row r="538" spans="1:22" ht="29.25" customHeight="1" x14ac:dyDescent="0.25">
      <c r="A538" s="22"/>
      <c r="B538" s="22"/>
      <c r="C538" s="5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5"/>
      <c r="T538" s="5"/>
      <c r="U538" s="5"/>
      <c r="V538" s="5"/>
    </row>
    <row r="539" spans="1:22" ht="29.25" customHeight="1" x14ac:dyDescent="0.25">
      <c r="A539" s="22"/>
      <c r="B539" s="22"/>
      <c r="C539" s="5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5"/>
      <c r="T539" s="5"/>
      <c r="U539" s="5"/>
      <c r="V539" s="5"/>
    </row>
    <row r="540" spans="1:22" ht="29.25" customHeight="1" x14ac:dyDescent="0.25">
      <c r="A540" s="22"/>
      <c r="B540" s="22"/>
      <c r="C540" s="5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5"/>
      <c r="T540" s="5"/>
      <c r="U540" s="5"/>
      <c r="V540" s="5"/>
    </row>
    <row r="541" spans="1:22" ht="29.25" customHeight="1" x14ac:dyDescent="0.25">
      <c r="A541" s="22"/>
      <c r="B541" s="22"/>
      <c r="C541" s="5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5"/>
      <c r="T541" s="5"/>
      <c r="U541" s="5"/>
      <c r="V541" s="5"/>
    </row>
    <row r="542" spans="1:22" ht="29.25" customHeight="1" x14ac:dyDescent="0.25">
      <c r="A542" s="22"/>
      <c r="B542" s="22"/>
      <c r="C542" s="5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5"/>
      <c r="T542" s="5"/>
      <c r="U542" s="5"/>
      <c r="V542" s="5"/>
    </row>
    <row r="543" spans="1:22" ht="29.25" customHeight="1" x14ac:dyDescent="0.25">
      <c r="A543" s="22"/>
      <c r="B543" s="22"/>
      <c r="C543" s="5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5"/>
      <c r="T543" s="5"/>
      <c r="U543" s="5"/>
      <c r="V543" s="5"/>
    </row>
    <row r="544" spans="1:22" ht="29.25" customHeight="1" x14ac:dyDescent="0.25">
      <c r="A544" s="22"/>
      <c r="B544" s="22"/>
      <c r="C544" s="5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5"/>
      <c r="T544" s="5"/>
      <c r="U544" s="5"/>
      <c r="V544" s="5"/>
    </row>
    <row r="545" spans="1:22" ht="29.25" customHeight="1" x14ac:dyDescent="0.25">
      <c r="A545" s="22"/>
      <c r="B545" s="22"/>
      <c r="C545" s="5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5"/>
      <c r="T545" s="5"/>
      <c r="U545" s="5"/>
      <c r="V545" s="5"/>
    </row>
    <row r="546" spans="1:22" ht="29.25" customHeight="1" x14ac:dyDescent="0.25">
      <c r="A546" s="22"/>
      <c r="B546" s="22"/>
      <c r="C546" s="5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5"/>
      <c r="T546" s="5"/>
      <c r="U546" s="5"/>
      <c r="V546" s="5"/>
    </row>
    <row r="547" spans="1:22" ht="29.25" customHeight="1" x14ac:dyDescent="0.25">
      <c r="A547" s="22"/>
      <c r="B547" s="22"/>
      <c r="C547" s="5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5"/>
      <c r="T547" s="5"/>
      <c r="U547" s="5"/>
      <c r="V547" s="5"/>
    </row>
    <row r="548" spans="1:22" ht="29.25" customHeight="1" x14ac:dyDescent="0.25">
      <c r="A548" s="22"/>
      <c r="B548" s="22"/>
      <c r="C548" s="5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5"/>
      <c r="T548" s="5"/>
      <c r="U548" s="5"/>
      <c r="V548" s="5"/>
    </row>
    <row r="549" spans="1:22" ht="29.25" customHeight="1" x14ac:dyDescent="0.25">
      <c r="A549" s="22"/>
      <c r="B549" s="22"/>
      <c r="C549" s="5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5"/>
      <c r="T549" s="5"/>
      <c r="U549" s="5"/>
      <c r="V549" s="5"/>
    </row>
    <row r="550" spans="1:22" ht="29.25" customHeight="1" x14ac:dyDescent="0.25">
      <c r="A550" s="22"/>
      <c r="B550" s="22"/>
      <c r="C550" s="5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5"/>
      <c r="T550" s="5"/>
      <c r="U550" s="5"/>
      <c r="V550" s="5"/>
    </row>
    <row r="551" spans="1:22" ht="29.25" customHeight="1" x14ac:dyDescent="0.25">
      <c r="A551" s="22"/>
      <c r="B551" s="22"/>
      <c r="C551" s="5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5"/>
      <c r="T551" s="5"/>
      <c r="U551" s="5"/>
      <c r="V551" s="5"/>
    </row>
    <row r="552" spans="1:22" ht="29.25" customHeight="1" x14ac:dyDescent="0.25">
      <c r="A552" s="22"/>
      <c r="B552" s="22"/>
      <c r="C552" s="5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5"/>
      <c r="T552" s="5"/>
      <c r="U552" s="5"/>
      <c r="V552" s="5"/>
    </row>
    <row r="553" spans="1:22" ht="29.25" customHeight="1" x14ac:dyDescent="0.25">
      <c r="A553" s="22"/>
      <c r="B553" s="22"/>
      <c r="C553" s="5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5"/>
      <c r="T553" s="5"/>
      <c r="U553" s="5"/>
      <c r="V553" s="5"/>
    </row>
    <row r="554" spans="1:22" ht="29.25" customHeight="1" x14ac:dyDescent="0.25">
      <c r="A554" s="22"/>
      <c r="B554" s="22"/>
      <c r="C554" s="5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5"/>
      <c r="T554" s="5"/>
      <c r="U554" s="5"/>
      <c r="V554" s="5"/>
    </row>
    <row r="555" spans="1:22" ht="29.25" customHeight="1" x14ac:dyDescent="0.25">
      <c r="A555" s="22"/>
      <c r="B555" s="22"/>
      <c r="C555" s="5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5"/>
      <c r="T555" s="5"/>
      <c r="U555" s="5"/>
      <c r="V555" s="5"/>
    </row>
    <row r="556" spans="1:22" ht="29.25" customHeight="1" x14ac:dyDescent="0.25">
      <c r="A556" s="22"/>
      <c r="B556" s="22"/>
      <c r="C556" s="5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5"/>
      <c r="T556" s="5"/>
      <c r="U556" s="5"/>
      <c r="V556" s="5"/>
    </row>
    <row r="557" spans="1:22" ht="29.25" customHeight="1" x14ac:dyDescent="0.25">
      <c r="A557" s="22"/>
      <c r="B557" s="22"/>
      <c r="C557" s="5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5"/>
      <c r="T557" s="5"/>
      <c r="U557" s="5"/>
      <c r="V557" s="5"/>
    </row>
    <row r="558" spans="1:22" ht="29.25" customHeight="1" x14ac:dyDescent="0.25">
      <c r="A558" s="22"/>
      <c r="B558" s="22"/>
      <c r="C558" s="5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5"/>
      <c r="T558" s="5"/>
      <c r="U558" s="5"/>
      <c r="V558" s="5"/>
    </row>
    <row r="559" spans="1:22" ht="29.25" customHeight="1" x14ac:dyDescent="0.25">
      <c r="A559" s="22"/>
      <c r="B559" s="22"/>
      <c r="C559" s="5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5"/>
      <c r="T559" s="5"/>
      <c r="U559" s="5"/>
      <c r="V559" s="5"/>
    </row>
    <row r="560" spans="1:22" ht="29.25" customHeight="1" x14ac:dyDescent="0.25">
      <c r="A560" s="22"/>
      <c r="B560" s="22"/>
      <c r="C560" s="5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5"/>
      <c r="T560" s="5"/>
      <c r="U560" s="5"/>
      <c r="V560" s="5"/>
    </row>
    <row r="561" spans="1:22" ht="29.25" customHeight="1" x14ac:dyDescent="0.25">
      <c r="A561" s="22"/>
      <c r="B561" s="22"/>
      <c r="C561" s="5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5"/>
      <c r="T561" s="5"/>
      <c r="U561" s="5"/>
      <c r="V561" s="5"/>
    </row>
    <row r="562" spans="1:22" ht="29.25" customHeight="1" x14ac:dyDescent="0.25">
      <c r="A562" s="22"/>
      <c r="B562" s="22"/>
      <c r="C562" s="5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5"/>
      <c r="T562" s="5"/>
      <c r="U562" s="5"/>
      <c r="V562" s="5"/>
    </row>
    <row r="563" spans="1:22" ht="29.25" customHeight="1" x14ac:dyDescent="0.25">
      <c r="A563" s="22"/>
      <c r="B563" s="22"/>
      <c r="C563" s="5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5"/>
      <c r="T563" s="5"/>
      <c r="U563" s="5"/>
      <c r="V563" s="5"/>
    </row>
    <row r="564" spans="1:22" ht="29.25" customHeight="1" x14ac:dyDescent="0.25">
      <c r="A564" s="22"/>
      <c r="B564" s="22"/>
      <c r="C564" s="5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5"/>
      <c r="T564" s="5"/>
      <c r="U564" s="5"/>
      <c r="V564" s="5"/>
    </row>
    <row r="565" spans="1:22" ht="29.25" customHeight="1" x14ac:dyDescent="0.25">
      <c r="A565" s="22"/>
      <c r="B565" s="22"/>
      <c r="C565" s="5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5"/>
      <c r="T565" s="5"/>
      <c r="U565" s="5"/>
      <c r="V565" s="5"/>
    </row>
    <row r="566" spans="1:22" ht="29.25" customHeight="1" x14ac:dyDescent="0.25">
      <c r="A566" s="22"/>
      <c r="B566" s="22"/>
      <c r="C566" s="5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5"/>
      <c r="T566" s="5"/>
      <c r="U566" s="5"/>
      <c r="V566" s="5"/>
    </row>
    <row r="567" spans="1:22" ht="29.25" customHeight="1" x14ac:dyDescent="0.25">
      <c r="A567" s="22"/>
      <c r="B567" s="22"/>
      <c r="C567" s="5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5"/>
      <c r="T567" s="5"/>
      <c r="U567" s="5"/>
      <c r="V567" s="5"/>
    </row>
    <row r="568" spans="1:22" ht="29.25" customHeight="1" x14ac:dyDescent="0.25">
      <c r="A568" s="22"/>
      <c r="B568" s="22"/>
      <c r="C568" s="5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5"/>
      <c r="T568" s="5"/>
      <c r="U568" s="5"/>
      <c r="V568" s="5"/>
    </row>
    <row r="569" spans="1:22" ht="29.25" customHeight="1" x14ac:dyDescent="0.25">
      <c r="A569" s="22"/>
      <c r="B569" s="22"/>
      <c r="C569" s="5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5"/>
      <c r="T569" s="5"/>
      <c r="U569" s="5"/>
      <c r="V569" s="5"/>
    </row>
    <row r="570" spans="1:22" ht="29.25" customHeight="1" x14ac:dyDescent="0.25">
      <c r="A570" s="22"/>
      <c r="B570" s="22"/>
      <c r="C570" s="5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5"/>
      <c r="T570" s="5"/>
      <c r="U570" s="5"/>
      <c r="V570" s="5"/>
    </row>
    <row r="571" spans="1:22" ht="29.25" customHeight="1" x14ac:dyDescent="0.25">
      <c r="A571" s="22"/>
      <c r="B571" s="22"/>
      <c r="C571" s="5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5"/>
      <c r="T571" s="5"/>
      <c r="U571" s="5"/>
      <c r="V571" s="5"/>
    </row>
    <row r="572" spans="1:22" ht="29.25" customHeight="1" x14ac:dyDescent="0.25">
      <c r="A572" s="22"/>
      <c r="B572" s="22"/>
      <c r="C572" s="5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5"/>
      <c r="T572" s="5"/>
      <c r="U572" s="5"/>
      <c r="V572" s="5"/>
    </row>
    <row r="573" spans="1:22" ht="29.25" customHeight="1" x14ac:dyDescent="0.25">
      <c r="A573" s="22"/>
      <c r="B573" s="22"/>
      <c r="C573" s="5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5"/>
      <c r="T573" s="5"/>
      <c r="U573" s="5"/>
      <c r="V573" s="5"/>
    </row>
    <row r="574" spans="1:22" ht="29.25" customHeight="1" x14ac:dyDescent="0.25">
      <c r="A574" s="22"/>
      <c r="B574" s="22"/>
      <c r="C574" s="5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5"/>
      <c r="T574" s="5"/>
      <c r="U574" s="5"/>
      <c r="V574" s="5"/>
    </row>
    <row r="575" spans="1:22" ht="29.25" customHeight="1" x14ac:dyDescent="0.25">
      <c r="A575" s="22"/>
      <c r="B575" s="22"/>
      <c r="C575" s="5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5"/>
      <c r="T575" s="5"/>
      <c r="U575" s="5"/>
      <c r="V575" s="5"/>
    </row>
    <row r="576" spans="1:22" ht="29.25" customHeight="1" x14ac:dyDescent="0.25">
      <c r="A576" s="22"/>
      <c r="B576" s="22"/>
      <c r="C576" s="5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5"/>
      <c r="T576" s="5"/>
      <c r="U576" s="5"/>
      <c r="V576" s="5"/>
    </row>
    <row r="577" spans="1:22" ht="29.25" customHeight="1" x14ac:dyDescent="0.25">
      <c r="A577" s="22"/>
      <c r="B577" s="22"/>
      <c r="C577" s="5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5"/>
      <c r="T577" s="5"/>
      <c r="U577" s="5"/>
      <c r="V577" s="5"/>
    </row>
    <row r="578" spans="1:22" ht="29.25" customHeight="1" x14ac:dyDescent="0.25">
      <c r="A578" s="22"/>
      <c r="B578" s="22"/>
      <c r="C578" s="5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5"/>
      <c r="T578" s="5"/>
      <c r="U578" s="5"/>
      <c r="V578" s="5"/>
    </row>
    <row r="579" spans="1:22" ht="29.25" customHeight="1" x14ac:dyDescent="0.25">
      <c r="A579" s="22"/>
      <c r="B579" s="22"/>
      <c r="C579" s="5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5"/>
      <c r="T579" s="5"/>
      <c r="U579" s="5"/>
      <c r="V579" s="5"/>
    </row>
    <row r="580" spans="1:22" ht="29.25" customHeight="1" x14ac:dyDescent="0.25">
      <c r="A580" s="22"/>
      <c r="B580" s="22"/>
      <c r="C580" s="5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5"/>
      <c r="T580" s="5"/>
      <c r="U580" s="5"/>
      <c r="V580" s="5"/>
    </row>
    <row r="581" spans="1:22" ht="29.25" customHeight="1" x14ac:dyDescent="0.25">
      <c r="A581" s="22"/>
      <c r="B581" s="22"/>
      <c r="C581" s="5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5"/>
      <c r="T581" s="5"/>
      <c r="U581" s="5"/>
      <c r="V581" s="5"/>
    </row>
    <row r="582" spans="1:22" ht="29.25" customHeight="1" x14ac:dyDescent="0.25">
      <c r="A582" s="22"/>
      <c r="B582" s="22"/>
      <c r="C582" s="5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5"/>
      <c r="T582" s="5"/>
      <c r="U582" s="5"/>
      <c r="V582" s="5"/>
    </row>
    <row r="583" spans="1:22" ht="29.25" customHeight="1" x14ac:dyDescent="0.25">
      <c r="A583" s="22"/>
      <c r="B583" s="22"/>
      <c r="C583" s="5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5"/>
      <c r="T583" s="5"/>
      <c r="U583" s="5"/>
      <c r="V583" s="5"/>
    </row>
    <row r="584" spans="1:22" ht="29.25" customHeight="1" x14ac:dyDescent="0.25">
      <c r="A584" s="22"/>
      <c r="B584" s="22"/>
      <c r="C584" s="5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5"/>
      <c r="T584" s="5"/>
      <c r="U584" s="5"/>
      <c r="V584" s="5"/>
    </row>
    <row r="585" spans="1:22" ht="29.25" customHeight="1" x14ac:dyDescent="0.25">
      <c r="A585" s="22"/>
      <c r="B585" s="22"/>
      <c r="C585" s="5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5"/>
      <c r="T585" s="5"/>
      <c r="U585" s="5"/>
      <c r="V585" s="5"/>
    </row>
    <row r="586" spans="1:22" ht="29.25" customHeight="1" x14ac:dyDescent="0.25">
      <c r="A586" s="22"/>
      <c r="B586" s="22"/>
      <c r="C586" s="5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5"/>
      <c r="T586" s="5"/>
      <c r="U586" s="5"/>
      <c r="V586" s="5"/>
    </row>
    <row r="587" spans="1:22" ht="29.25" customHeight="1" x14ac:dyDescent="0.25">
      <c r="A587" s="22"/>
      <c r="B587" s="22"/>
      <c r="C587" s="5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5"/>
      <c r="T587" s="5"/>
      <c r="U587" s="5"/>
      <c r="V587" s="5"/>
    </row>
    <row r="588" spans="1:22" ht="29.25" customHeight="1" x14ac:dyDescent="0.25">
      <c r="A588" s="22"/>
      <c r="B588" s="22"/>
      <c r="C588" s="5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5"/>
      <c r="T588" s="5"/>
      <c r="U588" s="5"/>
      <c r="V588" s="5"/>
    </row>
    <row r="589" spans="1:22" ht="29.25" customHeight="1" x14ac:dyDescent="0.25">
      <c r="A589" s="22"/>
      <c r="B589" s="22"/>
      <c r="C589" s="5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5"/>
      <c r="T589" s="5"/>
      <c r="U589" s="5"/>
      <c r="V589" s="5"/>
    </row>
    <row r="590" spans="1:22" ht="29.25" customHeight="1" x14ac:dyDescent="0.25">
      <c r="A590" s="22"/>
      <c r="B590" s="22"/>
      <c r="C590" s="5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5"/>
      <c r="T590" s="5"/>
      <c r="U590" s="5"/>
      <c r="V590" s="5"/>
    </row>
    <row r="591" spans="1:22" ht="29.25" customHeight="1" x14ac:dyDescent="0.25">
      <c r="A591" s="22"/>
      <c r="B591" s="22"/>
      <c r="C591" s="5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5"/>
      <c r="T591" s="5"/>
      <c r="U591" s="5"/>
      <c r="V591" s="5"/>
    </row>
    <row r="592" spans="1:22" ht="29.25" customHeight="1" x14ac:dyDescent="0.25">
      <c r="A592" s="22"/>
      <c r="B592" s="22"/>
      <c r="C592" s="5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5"/>
      <c r="T592" s="5"/>
      <c r="U592" s="5"/>
      <c r="V592" s="5"/>
    </row>
    <row r="593" spans="1:22" ht="29.25" customHeight="1" x14ac:dyDescent="0.25">
      <c r="A593" s="22"/>
      <c r="B593" s="22"/>
      <c r="C593" s="5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5"/>
      <c r="T593" s="5"/>
      <c r="U593" s="5"/>
      <c r="V593" s="5"/>
    </row>
    <row r="594" spans="1:22" ht="29.25" customHeight="1" x14ac:dyDescent="0.25">
      <c r="A594" s="22"/>
      <c r="B594" s="22"/>
      <c r="C594" s="5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5"/>
      <c r="T594" s="5"/>
      <c r="U594" s="5"/>
      <c r="V594" s="5"/>
    </row>
    <row r="595" spans="1:22" ht="29.25" customHeight="1" x14ac:dyDescent="0.25">
      <c r="A595" s="22"/>
      <c r="B595" s="22"/>
      <c r="C595" s="5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5"/>
      <c r="T595" s="5"/>
      <c r="U595" s="5"/>
      <c r="V595" s="5"/>
    </row>
    <row r="596" spans="1:22" ht="29.25" customHeight="1" x14ac:dyDescent="0.25">
      <c r="A596" s="22"/>
      <c r="B596" s="22"/>
      <c r="C596" s="5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5"/>
      <c r="T596" s="5"/>
      <c r="U596" s="5"/>
      <c r="V596" s="5"/>
    </row>
    <row r="597" spans="1:22" ht="29.25" customHeight="1" x14ac:dyDescent="0.25">
      <c r="A597" s="22"/>
      <c r="B597" s="22"/>
      <c r="C597" s="5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5"/>
      <c r="T597" s="5"/>
      <c r="U597" s="5"/>
      <c r="V597" s="5"/>
    </row>
    <row r="598" spans="1:22" ht="29.25" customHeight="1" x14ac:dyDescent="0.25">
      <c r="A598" s="22"/>
      <c r="B598" s="22"/>
      <c r="C598" s="5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5"/>
      <c r="T598" s="5"/>
      <c r="U598" s="5"/>
      <c r="V598" s="5"/>
    </row>
    <row r="599" spans="1:22" ht="29.25" customHeight="1" x14ac:dyDescent="0.25">
      <c r="A599" s="22"/>
      <c r="B599" s="22"/>
      <c r="C599" s="5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5"/>
      <c r="T599" s="5"/>
      <c r="U599" s="5"/>
      <c r="V599" s="5"/>
    </row>
    <row r="600" spans="1:22" ht="29.25" customHeight="1" x14ac:dyDescent="0.25">
      <c r="A600" s="22"/>
      <c r="B600" s="22"/>
      <c r="C600" s="5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5"/>
      <c r="T600" s="5"/>
      <c r="U600" s="5"/>
      <c r="V600" s="5"/>
    </row>
    <row r="601" spans="1:22" ht="29.25" customHeight="1" x14ac:dyDescent="0.25">
      <c r="A601" s="22"/>
      <c r="B601" s="22"/>
      <c r="C601" s="5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5"/>
      <c r="T601" s="5"/>
      <c r="U601" s="5"/>
      <c r="V601" s="5"/>
    </row>
    <row r="602" spans="1:22" ht="29.25" customHeight="1" x14ac:dyDescent="0.25">
      <c r="A602" s="22"/>
      <c r="B602" s="22"/>
      <c r="C602" s="5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5"/>
      <c r="T602" s="5"/>
      <c r="U602" s="5"/>
      <c r="V602" s="5"/>
    </row>
    <row r="603" spans="1:22" ht="29.25" customHeight="1" x14ac:dyDescent="0.25">
      <c r="A603" s="22"/>
      <c r="B603" s="22"/>
      <c r="C603" s="5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5"/>
      <c r="T603" s="5"/>
      <c r="U603" s="5"/>
      <c r="V603" s="5"/>
    </row>
    <row r="604" spans="1:22" ht="29.25" customHeight="1" x14ac:dyDescent="0.25">
      <c r="A604" s="22"/>
      <c r="B604" s="22"/>
      <c r="C604" s="5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5"/>
      <c r="T604" s="5"/>
      <c r="U604" s="5"/>
      <c r="V604" s="5"/>
    </row>
    <row r="605" spans="1:22" ht="29.25" customHeight="1" x14ac:dyDescent="0.25">
      <c r="A605" s="22"/>
      <c r="B605" s="22"/>
      <c r="C605" s="5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5"/>
      <c r="T605" s="5"/>
      <c r="U605" s="5"/>
      <c r="V605" s="5"/>
    </row>
    <row r="606" spans="1:22" ht="29.25" customHeight="1" x14ac:dyDescent="0.25">
      <c r="A606" s="22"/>
      <c r="B606" s="22"/>
      <c r="C606" s="5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5"/>
      <c r="T606" s="5"/>
      <c r="U606" s="5"/>
      <c r="V606" s="5"/>
    </row>
    <row r="607" spans="1:22" ht="29.25" customHeight="1" x14ac:dyDescent="0.25">
      <c r="A607" s="22"/>
      <c r="B607" s="22"/>
      <c r="C607" s="5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5"/>
      <c r="T607" s="5"/>
      <c r="U607" s="5"/>
      <c r="V607" s="5"/>
    </row>
    <row r="608" spans="1:22" ht="29.25" customHeight="1" x14ac:dyDescent="0.25">
      <c r="A608" s="22"/>
      <c r="B608" s="22"/>
      <c r="C608" s="5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5"/>
      <c r="T608" s="5"/>
      <c r="U608" s="5"/>
      <c r="V608" s="5"/>
    </row>
    <row r="609" spans="1:22" ht="29.25" customHeight="1" x14ac:dyDescent="0.25">
      <c r="A609" s="22"/>
      <c r="B609" s="22"/>
      <c r="C609" s="5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5"/>
      <c r="T609" s="5"/>
      <c r="U609" s="5"/>
      <c r="V609" s="5"/>
    </row>
    <row r="610" spans="1:22" ht="29.25" customHeight="1" x14ac:dyDescent="0.25">
      <c r="A610" s="22"/>
      <c r="B610" s="22"/>
      <c r="C610" s="5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5"/>
      <c r="T610" s="5"/>
      <c r="U610" s="5"/>
      <c r="V610" s="5"/>
    </row>
    <row r="611" spans="1:22" ht="29.25" customHeight="1" x14ac:dyDescent="0.25">
      <c r="A611" s="22"/>
      <c r="B611" s="22"/>
      <c r="C611" s="5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5"/>
      <c r="T611" s="5"/>
      <c r="U611" s="5"/>
      <c r="V611" s="5"/>
    </row>
    <row r="612" spans="1:22" ht="29.25" customHeight="1" x14ac:dyDescent="0.25">
      <c r="A612" s="22"/>
      <c r="B612" s="22"/>
      <c r="C612" s="5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5"/>
      <c r="T612" s="5"/>
      <c r="U612" s="5"/>
      <c r="V612" s="5"/>
    </row>
    <row r="613" spans="1:22" ht="29.25" customHeight="1" x14ac:dyDescent="0.25">
      <c r="A613" s="22"/>
      <c r="B613" s="22"/>
      <c r="C613" s="5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5"/>
      <c r="T613" s="5"/>
      <c r="U613" s="5"/>
      <c r="V613" s="5"/>
    </row>
    <row r="614" spans="1:22" ht="29.25" customHeight="1" x14ac:dyDescent="0.25">
      <c r="A614" s="22"/>
      <c r="B614" s="22"/>
      <c r="C614" s="5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5"/>
      <c r="T614" s="5"/>
      <c r="U614" s="5"/>
      <c r="V614" s="5"/>
    </row>
    <row r="615" spans="1:22" ht="29.25" customHeight="1" x14ac:dyDescent="0.25">
      <c r="A615" s="22"/>
      <c r="B615" s="22"/>
      <c r="C615" s="5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5"/>
      <c r="T615" s="5"/>
      <c r="U615" s="5"/>
      <c r="V615" s="5"/>
    </row>
    <row r="616" spans="1:22" ht="29.25" customHeight="1" x14ac:dyDescent="0.25">
      <c r="A616" s="22"/>
      <c r="B616" s="22"/>
      <c r="C616" s="5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5"/>
      <c r="T616" s="5"/>
      <c r="U616" s="5"/>
      <c r="V616" s="5"/>
    </row>
    <row r="617" spans="1:22" ht="29.25" customHeight="1" x14ac:dyDescent="0.25">
      <c r="A617" s="22"/>
      <c r="B617" s="22"/>
      <c r="C617" s="5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5"/>
      <c r="T617" s="5"/>
      <c r="U617" s="5"/>
      <c r="V617" s="5"/>
    </row>
    <row r="618" spans="1:22" ht="29.25" customHeight="1" x14ac:dyDescent="0.25">
      <c r="A618" s="22"/>
      <c r="B618" s="22"/>
      <c r="C618" s="5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5"/>
      <c r="T618" s="5"/>
      <c r="U618" s="5"/>
      <c r="V618" s="5"/>
    </row>
    <row r="619" spans="1:22" ht="29.25" customHeight="1" x14ac:dyDescent="0.25">
      <c r="A619" s="22"/>
      <c r="B619" s="22"/>
      <c r="C619" s="5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5"/>
      <c r="T619" s="5"/>
      <c r="U619" s="5"/>
      <c r="V619" s="5"/>
    </row>
    <row r="620" spans="1:22" ht="29.25" customHeight="1" x14ac:dyDescent="0.25">
      <c r="A620" s="22"/>
      <c r="B620" s="22"/>
      <c r="C620" s="5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5"/>
      <c r="T620" s="5"/>
      <c r="U620" s="5"/>
      <c r="V620" s="5"/>
    </row>
    <row r="621" spans="1:22" ht="29.25" customHeight="1" x14ac:dyDescent="0.25">
      <c r="A621" s="22"/>
      <c r="B621" s="22"/>
      <c r="C621" s="5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5"/>
      <c r="T621" s="5"/>
      <c r="U621" s="5"/>
      <c r="V621" s="5"/>
    </row>
    <row r="622" spans="1:22" ht="29.25" customHeight="1" x14ac:dyDescent="0.25">
      <c r="A622" s="22"/>
      <c r="B622" s="22"/>
      <c r="C622" s="5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5"/>
      <c r="T622" s="5"/>
      <c r="U622" s="5"/>
      <c r="V622" s="5"/>
    </row>
    <row r="623" spans="1:22" ht="29.25" customHeight="1" x14ac:dyDescent="0.25">
      <c r="A623" s="22"/>
      <c r="B623" s="22"/>
      <c r="C623" s="5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5"/>
      <c r="T623" s="5"/>
      <c r="U623" s="5"/>
      <c r="V623" s="5"/>
    </row>
    <row r="624" spans="1:22" ht="29.25" customHeight="1" x14ac:dyDescent="0.25">
      <c r="A624" s="22"/>
      <c r="B624" s="22"/>
      <c r="C624" s="5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5"/>
      <c r="T624" s="5"/>
      <c r="U624" s="5"/>
      <c r="V624" s="5"/>
    </row>
    <row r="625" spans="1:22" ht="29.25" customHeight="1" x14ac:dyDescent="0.25">
      <c r="A625" s="22"/>
      <c r="B625" s="22"/>
      <c r="C625" s="5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5"/>
      <c r="T625" s="5"/>
      <c r="U625" s="5"/>
      <c r="V625" s="5"/>
    </row>
    <row r="626" spans="1:22" ht="29.25" customHeight="1" x14ac:dyDescent="0.25">
      <c r="A626" s="22"/>
      <c r="B626" s="22"/>
      <c r="C626" s="5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5"/>
      <c r="T626" s="5"/>
      <c r="U626" s="5"/>
      <c r="V626" s="5"/>
    </row>
    <row r="627" spans="1:22" ht="29.25" customHeight="1" x14ac:dyDescent="0.25">
      <c r="A627" s="22"/>
      <c r="B627" s="22"/>
      <c r="C627" s="5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5"/>
      <c r="T627" s="5"/>
      <c r="U627" s="5"/>
      <c r="V627" s="5"/>
    </row>
    <row r="628" spans="1:22" ht="29.25" customHeight="1" x14ac:dyDescent="0.25">
      <c r="A628" s="22"/>
      <c r="B628" s="22"/>
      <c r="C628" s="5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5"/>
      <c r="T628" s="5"/>
      <c r="U628" s="5"/>
      <c r="V628" s="5"/>
    </row>
    <row r="629" spans="1:22" ht="29.25" customHeight="1" x14ac:dyDescent="0.25">
      <c r="A629" s="22"/>
      <c r="B629" s="22"/>
      <c r="C629" s="5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5"/>
      <c r="T629" s="5"/>
      <c r="U629" s="5"/>
      <c r="V629" s="5"/>
    </row>
    <row r="630" spans="1:22" ht="29.25" customHeight="1" x14ac:dyDescent="0.25">
      <c r="A630" s="22"/>
      <c r="B630" s="22"/>
      <c r="C630" s="5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5"/>
      <c r="T630" s="5"/>
      <c r="U630" s="5"/>
      <c r="V630" s="5"/>
    </row>
    <row r="631" spans="1:22" ht="29.25" customHeight="1" x14ac:dyDescent="0.25">
      <c r="A631" s="22"/>
      <c r="B631" s="22"/>
      <c r="C631" s="5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5"/>
      <c r="T631" s="5"/>
      <c r="U631" s="5"/>
      <c r="V631" s="5"/>
    </row>
    <row r="632" spans="1:22" ht="29.25" customHeight="1" x14ac:dyDescent="0.25">
      <c r="A632" s="22"/>
      <c r="B632" s="22"/>
      <c r="C632" s="5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5"/>
      <c r="T632" s="5"/>
      <c r="U632" s="5"/>
      <c r="V632" s="5"/>
    </row>
    <row r="633" spans="1:22" ht="29.25" customHeight="1" x14ac:dyDescent="0.25">
      <c r="A633" s="22"/>
      <c r="B633" s="22"/>
      <c r="C633" s="5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5"/>
      <c r="T633" s="5"/>
      <c r="U633" s="5"/>
      <c r="V633" s="5"/>
    </row>
    <row r="634" spans="1:22" ht="29.25" customHeight="1" x14ac:dyDescent="0.25">
      <c r="A634" s="22"/>
      <c r="B634" s="22"/>
      <c r="C634" s="5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5"/>
      <c r="T634" s="5"/>
      <c r="U634" s="5"/>
      <c r="V634" s="5"/>
    </row>
    <row r="635" spans="1:22" ht="29.25" customHeight="1" x14ac:dyDescent="0.25">
      <c r="A635" s="22"/>
      <c r="B635" s="22"/>
      <c r="C635" s="5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5"/>
      <c r="T635" s="5"/>
      <c r="U635" s="5"/>
      <c r="V635" s="5"/>
    </row>
    <row r="636" spans="1:22" ht="29.25" customHeight="1" x14ac:dyDescent="0.25">
      <c r="A636" s="22"/>
      <c r="B636" s="22"/>
      <c r="C636" s="5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5"/>
      <c r="T636" s="5"/>
      <c r="U636" s="5"/>
      <c r="V636" s="5"/>
    </row>
    <row r="637" spans="1:22" ht="29.25" customHeight="1" x14ac:dyDescent="0.25">
      <c r="A637" s="22"/>
      <c r="B637" s="22"/>
      <c r="C637" s="5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5"/>
      <c r="T637" s="5"/>
      <c r="U637" s="5"/>
      <c r="V637" s="5"/>
    </row>
    <row r="638" spans="1:22" ht="29.25" customHeight="1" x14ac:dyDescent="0.25">
      <c r="A638" s="22"/>
      <c r="B638" s="22"/>
      <c r="C638" s="5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5"/>
      <c r="T638" s="5"/>
      <c r="U638" s="5"/>
      <c r="V638" s="5"/>
    </row>
    <row r="639" spans="1:22" ht="29.25" customHeight="1" x14ac:dyDescent="0.25">
      <c r="A639" s="22"/>
      <c r="B639" s="22"/>
      <c r="C639" s="5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5"/>
      <c r="T639" s="5"/>
      <c r="U639" s="5"/>
      <c r="V639" s="5"/>
    </row>
    <row r="640" spans="1:22" ht="29.25" customHeight="1" x14ac:dyDescent="0.25">
      <c r="A640" s="22"/>
      <c r="B640" s="22"/>
      <c r="C640" s="5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5"/>
      <c r="T640" s="5"/>
      <c r="U640" s="5"/>
      <c r="V640" s="5"/>
    </row>
    <row r="641" spans="1:22" ht="29.25" customHeight="1" x14ac:dyDescent="0.25">
      <c r="A641" s="22"/>
      <c r="B641" s="22"/>
      <c r="C641" s="5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5"/>
      <c r="T641" s="5"/>
      <c r="U641" s="5"/>
      <c r="V641" s="5"/>
    </row>
    <row r="642" spans="1:22" ht="29.25" customHeight="1" x14ac:dyDescent="0.25">
      <c r="A642" s="22"/>
      <c r="B642" s="22"/>
      <c r="C642" s="5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5"/>
      <c r="T642" s="5"/>
      <c r="U642" s="5"/>
      <c r="V642" s="5"/>
    </row>
    <row r="643" spans="1:22" ht="29.25" customHeight="1" x14ac:dyDescent="0.25">
      <c r="A643" s="22"/>
      <c r="B643" s="22"/>
      <c r="C643" s="5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5"/>
      <c r="T643" s="5"/>
      <c r="U643" s="5"/>
      <c r="V643" s="5"/>
    </row>
    <row r="644" spans="1:22" ht="29.25" customHeight="1" x14ac:dyDescent="0.25">
      <c r="A644" s="22"/>
      <c r="B644" s="22"/>
      <c r="C644" s="5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5"/>
      <c r="T644" s="5"/>
      <c r="U644" s="5"/>
      <c r="V644" s="5"/>
    </row>
    <row r="645" spans="1:22" ht="29.25" customHeight="1" x14ac:dyDescent="0.25">
      <c r="A645" s="22"/>
      <c r="B645" s="22"/>
      <c r="C645" s="5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5"/>
      <c r="T645" s="5"/>
      <c r="U645" s="5"/>
      <c r="V645" s="5"/>
    </row>
    <row r="646" spans="1:22" ht="29.25" customHeight="1" x14ac:dyDescent="0.25">
      <c r="A646" s="22"/>
      <c r="B646" s="22"/>
      <c r="C646" s="5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5"/>
      <c r="T646" s="5"/>
      <c r="U646" s="5"/>
      <c r="V646" s="5"/>
    </row>
    <row r="647" spans="1:22" ht="29.25" customHeight="1" x14ac:dyDescent="0.25">
      <c r="A647" s="22"/>
      <c r="B647" s="22"/>
      <c r="C647" s="5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5"/>
      <c r="T647" s="5"/>
      <c r="U647" s="5"/>
      <c r="V647" s="5"/>
    </row>
    <row r="648" spans="1:22" ht="29.25" customHeight="1" x14ac:dyDescent="0.25">
      <c r="A648" s="22"/>
      <c r="B648" s="22"/>
      <c r="C648" s="5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5"/>
      <c r="T648" s="5"/>
      <c r="U648" s="5"/>
      <c r="V648" s="5"/>
    </row>
    <row r="649" spans="1:22" ht="29.25" customHeight="1" x14ac:dyDescent="0.25">
      <c r="A649" s="22"/>
      <c r="B649" s="22"/>
      <c r="C649" s="5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5"/>
      <c r="T649" s="5"/>
      <c r="U649" s="5"/>
      <c r="V649" s="5"/>
    </row>
    <row r="650" spans="1:22" ht="29.25" customHeight="1" x14ac:dyDescent="0.25">
      <c r="A650" s="22"/>
      <c r="B650" s="22"/>
      <c r="C650" s="5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5"/>
      <c r="T650" s="5"/>
      <c r="U650" s="5"/>
      <c r="V650" s="5"/>
    </row>
    <row r="651" spans="1:22" ht="29.25" customHeight="1" x14ac:dyDescent="0.25">
      <c r="A651" s="22"/>
      <c r="B651" s="22"/>
      <c r="C651" s="5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5"/>
      <c r="T651" s="5"/>
      <c r="U651" s="5"/>
      <c r="V651" s="5"/>
    </row>
    <row r="652" spans="1:22" ht="29.25" customHeight="1" x14ac:dyDescent="0.25">
      <c r="A652" s="22"/>
      <c r="B652" s="22"/>
      <c r="C652" s="5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5"/>
      <c r="T652" s="5"/>
      <c r="U652" s="5"/>
      <c r="V652" s="5"/>
    </row>
    <row r="653" spans="1:22" ht="29.25" customHeight="1" x14ac:dyDescent="0.25">
      <c r="A653" s="22"/>
      <c r="B653" s="22"/>
      <c r="C653" s="5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5"/>
      <c r="T653" s="5"/>
      <c r="U653" s="5"/>
      <c r="V653" s="5"/>
    </row>
    <row r="654" spans="1:22" ht="29.25" customHeight="1" x14ac:dyDescent="0.25">
      <c r="A654" s="22"/>
      <c r="B654" s="22"/>
      <c r="C654" s="5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5"/>
      <c r="T654" s="5"/>
      <c r="U654" s="5"/>
      <c r="V654" s="5"/>
    </row>
    <row r="655" spans="1:22" ht="29.25" customHeight="1" x14ac:dyDescent="0.25">
      <c r="A655" s="22"/>
      <c r="B655" s="22"/>
      <c r="C655" s="5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5"/>
      <c r="T655" s="5"/>
      <c r="U655" s="5"/>
      <c r="V655" s="5"/>
    </row>
    <row r="656" spans="1:22" ht="29.25" customHeight="1" x14ac:dyDescent="0.25">
      <c r="A656" s="22"/>
      <c r="B656" s="22"/>
      <c r="C656" s="5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5"/>
      <c r="T656" s="5"/>
      <c r="U656" s="5"/>
      <c r="V656" s="5"/>
    </row>
    <row r="657" spans="1:22" ht="29.25" customHeight="1" x14ac:dyDescent="0.25">
      <c r="A657" s="22"/>
      <c r="B657" s="22"/>
      <c r="C657" s="5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5"/>
      <c r="T657" s="5"/>
      <c r="U657" s="5"/>
      <c r="V657" s="5"/>
    </row>
    <row r="658" spans="1:22" ht="29.25" customHeight="1" x14ac:dyDescent="0.25">
      <c r="A658" s="22"/>
      <c r="B658" s="22"/>
      <c r="C658" s="5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5"/>
      <c r="T658" s="5"/>
      <c r="U658" s="5"/>
      <c r="V658" s="5"/>
    </row>
    <row r="659" spans="1:22" ht="29.25" customHeight="1" x14ac:dyDescent="0.25">
      <c r="A659" s="22"/>
      <c r="B659" s="22"/>
      <c r="C659" s="5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5"/>
      <c r="T659" s="5"/>
      <c r="U659" s="5"/>
      <c r="V659" s="5"/>
    </row>
    <row r="660" spans="1:22" ht="29.25" customHeight="1" x14ac:dyDescent="0.25">
      <c r="A660" s="22"/>
      <c r="B660" s="22"/>
      <c r="C660" s="5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5"/>
      <c r="T660" s="5"/>
      <c r="U660" s="5"/>
      <c r="V660" s="5"/>
    </row>
    <row r="661" spans="1:22" ht="29.25" customHeight="1" x14ac:dyDescent="0.25">
      <c r="A661" s="22"/>
      <c r="B661" s="22"/>
      <c r="C661" s="5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5"/>
      <c r="T661" s="5"/>
      <c r="U661" s="5"/>
      <c r="V661" s="5"/>
    </row>
    <row r="662" spans="1:22" ht="29.25" customHeight="1" x14ac:dyDescent="0.25">
      <c r="A662" s="22"/>
      <c r="B662" s="22"/>
      <c r="C662" s="5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5"/>
      <c r="T662" s="5"/>
      <c r="U662" s="5"/>
      <c r="V662" s="5"/>
    </row>
    <row r="663" spans="1:22" ht="29.25" customHeight="1" x14ac:dyDescent="0.25">
      <c r="A663" s="22"/>
      <c r="B663" s="22"/>
      <c r="C663" s="5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5"/>
      <c r="T663" s="5"/>
      <c r="U663" s="5"/>
      <c r="V663" s="5"/>
    </row>
    <row r="664" spans="1:22" ht="29.25" customHeight="1" x14ac:dyDescent="0.25">
      <c r="A664" s="22"/>
      <c r="B664" s="22"/>
      <c r="C664" s="5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5"/>
      <c r="T664" s="5"/>
      <c r="U664" s="5"/>
      <c r="V664" s="5"/>
    </row>
    <row r="665" spans="1:22" ht="29.25" customHeight="1" x14ac:dyDescent="0.25">
      <c r="A665" s="22"/>
      <c r="B665" s="22"/>
      <c r="C665" s="5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5"/>
      <c r="T665" s="5"/>
      <c r="U665" s="5"/>
      <c r="V665" s="5"/>
    </row>
    <row r="666" spans="1:22" ht="29.25" customHeight="1" x14ac:dyDescent="0.25">
      <c r="A666" s="22"/>
      <c r="B666" s="22"/>
      <c r="C666" s="5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5"/>
      <c r="T666" s="5"/>
      <c r="U666" s="5"/>
      <c r="V666" s="5"/>
    </row>
    <row r="667" spans="1:22" ht="29.25" customHeight="1" x14ac:dyDescent="0.25">
      <c r="A667" s="22"/>
      <c r="B667" s="22"/>
      <c r="C667" s="5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5"/>
      <c r="T667" s="5"/>
      <c r="U667" s="5"/>
      <c r="V667" s="5"/>
    </row>
    <row r="668" spans="1:22" ht="29.25" customHeight="1" x14ac:dyDescent="0.25">
      <c r="A668" s="22"/>
      <c r="B668" s="22"/>
      <c r="C668" s="5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5"/>
      <c r="T668" s="5"/>
      <c r="U668" s="5"/>
      <c r="V668" s="5"/>
    </row>
    <row r="669" spans="1:22" ht="29.25" customHeight="1" x14ac:dyDescent="0.25">
      <c r="A669" s="22"/>
      <c r="B669" s="22"/>
      <c r="C669" s="5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5"/>
      <c r="T669" s="5"/>
      <c r="U669" s="5"/>
      <c r="V669" s="5"/>
    </row>
    <row r="670" spans="1:22" ht="29.25" customHeight="1" x14ac:dyDescent="0.25">
      <c r="A670" s="22"/>
      <c r="B670" s="22"/>
      <c r="C670" s="5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5"/>
      <c r="T670" s="5"/>
      <c r="U670" s="5"/>
      <c r="V670" s="5"/>
    </row>
    <row r="671" spans="1:22" ht="29.25" customHeight="1" x14ac:dyDescent="0.25">
      <c r="A671" s="22"/>
      <c r="B671" s="22"/>
      <c r="C671" s="5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5"/>
      <c r="T671" s="5"/>
      <c r="U671" s="5"/>
      <c r="V671" s="5"/>
    </row>
    <row r="672" spans="1:22" ht="29.25" customHeight="1" x14ac:dyDescent="0.25">
      <c r="A672" s="22"/>
      <c r="B672" s="22"/>
      <c r="C672" s="5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5"/>
      <c r="T672" s="5"/>
      <c r="U672" s="5"/>
      <c r="V672" s="5"/>
    </row>
    <row r="673" spans="1:22" ht="29.25" customHeight="1" x14ac:dyDescent="0.25">
      <c r="A673" s="22"/>
      <c r="B673" s="22"/>
      <c r="C673" s="5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5"/>
      <c r="T673" s="5"/>
      <c r="U673" s="5"/>
      <c r="V673" s="5"/>
    </row>
    <row r="674" spans="1:22" ht="29.25" customHeight="1" x14ac:dyDescent="0.25">
      <c r="A674" s="22"/>
      <c r="B674" s="22"/>
      <c r="C674" s="5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5"/>
      <c r="T674" s="5"/>
      <c r="U674" s="5"/>
      <c r="V674" s="5"/>
    </row>
    <row r="675" spans="1:22" ht="29.25" customHeight="1" x14ac:dyDescent="0.25">
      <c r="A675" s="22"/>
      <c r="B675" s="22"/>
      <c r="C675" s="5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5"/>
      <c r="T675" s="5"/>
      <c r="U675" s="5"/>
      <c r="V675" s="5"/>
    </row>
    <row r="676" spans="1:22" ht="29.25" customHeight="1" x14ac:dyDescent="0.25">
      <c r="A676" s="22"/>
      <c r="B676" s="22"/>
      <c r="C676" s="5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5"/>
      <c r="T676" s="5"/>
      <c r="U676" s="5"/>
      <c r="V676" s="5"/>
    </row>
    <row r="677" spans="1:22" ht="29.25" customHeight="1" x14ac:dyDescent="0.25">
      <c r="A677" s="22"/>
      <c r="B677" s="22"/>
      <c r="C677" s="5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5"/>
      <c r="T677" s="5"/>
      <c r="U677" s="5"/>
      <c r="V677" s="5"/>
    </row>
    <row r="678" spans="1:22" ht="29.25" customHeight="1" x14ac:dyDescent="0.25">
      <c r="A678" s="22"/>
      <c r="B678" s="22"/>
      <c r="C678" s="5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5"/>
      <c r="T678" s="5"/>
      <c r="U678" s="5"/>
      <c r="V678" s="5"/>
    </row>
    <row r="679" spans="1:22" ht="29.25" customHeight="1" x14ac:dyDescent="0.25">
      <c r="A679" s="22"/>
      <c r="B679" s="22"/>
      <c r="C679" s="5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5"/>
      <c r="T679" s="5"/>
      <c r="U679" s="5"/>
      <c r="V679" s="5"/>
    </row>
    <row r="680" spans="1:22" ht="29.25" customHeight="1" x14ac:dyDescent="0.25">
      <c r="A680" s="22"/>
      <c r="B680" s="22"/>
      <c r="C680" s="5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5"/>
      <c r="T680" s="5"/>
      <c r="U680" s="5"/>
      <c r="V680" s="5"/>
    </row>
    <row r="681" spans="1:22" ht="29.25" customHeight="1" x14ac:dyDescent="0.25">
      <c r="A681" s="22"/>
      <c r="B681" s="22"/>
      <c r="C681" s="5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5"/>
      <c r="T681" s="5"/>
      <c r="U681" s="5"/>
      <c r="V681" s="5"/>
    </row>
    <row r="682" spans="1:22" ht="29.25" customHeight="1" x14ac:dyDescent="0.25">
      <c r="A682" s="22"/>
      <c r="B682" s="22"/>
      <c r="C682" s="5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5"/>
      <c r="T682" s="5"/>
      <c r="U682" s="5"/>
      <c r="V682" s="5"/>
    </row>
    <row r="683" spans="1:22" ht="29.25" customHeight="1" x14ac:dyDescent="0.25">
      <c r="A683" s="22"/>
      <c r="B683" s="22"/>
      <c r="C683" s="5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5"/>
      <c r="T683" s="5"/>
      <c r="U683" s="5"/>
      <c r="V683" s="5"/>
    </row>
    <row r="684" spans="1:22" ht="29.25" customHeight="1" x14ac:dyDescent="0.25">
      <c r="A684" s="22"/>
      <c r="B684" s="22"/>
      <c r="C684" s="5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5"/>
      <c r="T684" s="5"/>
      <c r="U684" s="5"/>
      <c r="V684" s="5"/>
    </row>
    <row r="685" spans="1:22" ht="29.25" customHeight="1" x14ac:dyDescent="0.25">
      <c r="A685" s="22"/>
      <c r="B685" s="22"/>
      <c r="C685" s="5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5"/>
      <c r="T685" s="5"/>
      <c r="U685" s="5"/>
      <c r="V685" s="5"/>
    </row>
    <row r="686" spans="1:22" ht="29.25" customHeight="1" x14ac:dyDescent="0.25">
      <c r="A686" s="22"/>
      <c r="B686" s="22"/>
      <c r="C686" s="5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5"/>
      <c r="T686" s="5"/>
      <c r="U686" s="5"/>
      <c r="V686" s="5"/>
    </row>
    <row r="687" spans="1:22" ht="29.25" customHeight="1" x14ac:dyDescent="0.25">
      <c r="A687" s="22"/>
      <c r="B687" s="22"/>
      <c r="C687" s="5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5"/>
      <c r="T687" s="5"/>
      <c r="U687" s="5"/>
      <c r="V687" s="5"/>
    </row>
    <row r="688" spans="1:22" ht="29.25" customHeight="1" x14ac:dyDescent="0.25">
      <c r="A688" s="22"/>
      <c r="B688" s="22"/>
      <c r="C688" s="5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5"/>
      <c r="T688" s="5"/>
      <c r="U688" s="5"/>
      <c r="V688" s="5"/>
    </row>
    <row r="689" spans="1:22" ht="29.25" customHeight="1" x14ac:dyDescent="0.25">
      <c r="A689" s="22"/>
      <c r="B689" s="22"/>
      <c r="C689" s="5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5"/>
      <c r="T689" s="5"/>
      <c r="U689" s="5"/>
      <c r="V689" s="5"/>
    </row>
    <row r="690" spans="1:22" ht="29.25" customHeight="1" x14ac:dyDescent="0.25">
      <c r="A690" s="22"/>
      <c r="B690" s="22"/>
      <c r="C690" s="5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5"/>
      <c r="T690" s="5"/>
      <c r="U690" s="5"/>
      <c r="V690" s="5"/>
    </row>
    <row r="691" spans="1:22" ht="29.25" customHeight="1" x14ac:dyDescent="0.25">
      <c r="A691" s="22"/>
      <c r="B691" s="22"/>
      <c r="C691" s="5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5"/>
      <c r="T691" s="5"/>
      <c r="U691" s="5"/>
      <c r="V691" s="5"/>
    </row>
    <row r="692" spans="1:22" ht="29.25" customHeight="1" x14ac:dyDescent="0.25">
      <c r="A692" s="22"/>
      <c r="B692" s="22"/>
      <c r="C692" s="5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5"/>
      <c r="T692" s="5"/>
      <c r="U692" s="5"/>
      <c r="V692" s="5"/>
    </row>
    <row r="693" spans="1:22" ht="29.25" customHeight="1" x14ac:dyDescent="0.25">
      <c r="A693" s="22"/>
      <c r="B693" s="22"/>
      <c r="C693" s="5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5"/>
      <c r="T693" s="5"/>
      <c r="U693" s="5"/>
      <c r="V693" s="5"/>
    </row>
    <row r="694" spans="1:22" ht="29.25" customHeight="1" x14ac:dyDescent="0.25">
      <c r="A694" s="22"/>
      <c r="B694" s="22"/>
      <c r="C694" s="5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5"/>
      <c r="T694" s="5"/>
      <c r="U694" s="5"/>
      <c r="V694" s="5"/>
    </row>
    <row r="695" spans="1:22" ht="29.25" customHeight="1" x14ac:dyDescent="0.25">
      <c r="A695" s="22"/>
      <c r="B695" s="22"/>
      <c r="C695" s="5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5"/>
      <c r="T695" s="5"/>
      <c r="U695" s="5"/>
      <c r="V695" s="5"/>
    </row>
    <row r="696" spans="1:22" ht="29.25" customHeight="1" x14ac:dyDescent="0.25">
      <c r="A696" s="22"/>
      <c r="B696" s="22"/>
      <c r="C696" s="5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5"/>
      <c r="T696" s="5"/>
      <c r="U696" s="5"/>
      <c r="V696" s="5"/>
    </row>
    <row r="697" spans="1:22" ht="29.25" customHeight="1" x14ac:dyDescent="0.25">
      <c r="A697" s="22"/>
      <c r="B697" s="22"/>
      <c r="C697" s="5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5"/>
      <c r="T697" s="5"/>
      <c r="U697" s="5"/>
      <c r="V697" s="5"/>
    </row>
    <row r="698" spans="1:22" ht="29.25" customHeight="1" x14ac:dyDescent="0.25">
      <c r="A698" s="22"/>
      <c r="B698" s="22"/>
      <c r="C698" s="5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5"/>
      <c r="T698" s="5"/>
      <c r="U698" s="5"/>
      <c r="V698" s="5"/>
    </row>
    <row r="699" spans="1:22" ht="29.25" customHeight="1" x14ac:dyDescent="0.25">
      <c r="A699" s="22"/>
      <c r="B699" s="22"/>
      <c r="C699" s="5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5"/>
      <c r="T699" s="5"/>
      <c r="U699" s="5"/>
      <c r="V699" s="5"/>
    </row>
    <row r="700" spans="1:22" ht="29.25" customHeight="1" x14ac:dyDescent="0.25">
      <c r="A700" s="22"/>
      <c r="B700" s="22"/>
      <c r="C700" s="5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5"/>
      <c r="T700" s="5"/>
      <c r="U700" s="5"/>
      <c r="V700" s="5"/>
    </row>
    <row r="701" spans="1:22" ht="29.25" customHeight="1" x14ac:dyDescent="0.25">
      <c r="A701" s="22"/>
      <c r="B701" s="22"/>
      <c r="C701" s="5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5"/>
      <c r="T701" s="5"/>
      <c r="U701" s="5"/>
      <c r="V701" s="5"/>
    </row>
    <row r="702" spans="1:22" ht="29.25" customHeight="1" x14ac:dyDescent="0.25">
      <c r="A702" s="22"/>
      <c r="B702" s="22"/>
      <c r="C702" s="5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5"/>
      <c r="T702" s="5"/>
      <c r="U702" s="5"/>
      <c r="V702" s="5"/>
    </row>
    <row r="703" spans="1:22" ht="29.25" customHeight="1" x14ac:dyDescent="0.25">
      <c r="A703" s="22"/>
      <c r="B703" s="22"/>
      <c r="C703" s="5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5"/>
      <c r="T703" s="5"/>
      <c r="U703" s="5"/>
      <c r="V703" s="5"/>
    </row>
    <row r="704" spans="1:22" ht="29.25" customHeight="1" x14ac:dyDescent="0.25">
      <c r="A704" s="22"/>
      <c r="B704" s="22"/>
      <c r="C704" s="5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5"/>
      <c r="T704" s="5"/>
      <c r="U704" s="5"/>
      <c r="V704" s="5"/>
    </row>
    <row r="705" spans="1:22" ht="29.25" customHeight="1" x14ac:dyDescent="0.25">
      <c r="A705" s="22"/>
      <c r="B705" s="22"/>
      <c r="C705" s="5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5"/>
      <c r="T705" s="5"/>
      <c r="U705" s="5"/>
      <c r="V705" s="5"/>
    </row>
    <row r="706" spans="1:22" ht="29.25" customHeight="1" x14ac:dyDescent="0.25">
      <c r="A706" s="22"/>
      <c r="B706" s="22"/>
      <c r="C706" s="5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5"/>
      <c r="T706" s="5"/>
      <c r="U706" s="5"/>
      <c r="V706" s="5"/>
    </row>
    <row r="707" spans="1:22" ht="29.25" customHeight="1" x14ac:dyDescent="0.25">
      <c r="A707" s="22"/>
      <c r="B707" s="22"/>
      <c r="C707" s="5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5"/>
      <c r="T707" s="5"/>
      <c r="U707" s="5"/>
      <c r="V707" s="5"/>
    </row>
    <row r="708" spans="1:22" ht="29.25" customHeight="1" x14ac:dyDescent="0.25">
      <c r="A708" s="22"/>
      <c r="B708" s="22"/>
      <c r="C708" s="5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5"/>
      <c r="T708" s="5"/>
      <c r="U708" s="5"/>
      <c r="V708" s="5"/>
    </row>
    <row r="709" spans="1:22" ht="29.25" customHeight="1" x14ac:dyDescent="0.25">
      <c r="A709" s="22"/>
      <c r="B709" s="22"/>
      <c r="C709" s="5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5"/>
      <c r="T709" s="5"/>
      <c r="U709" s="5"/>
      <c r="V709" s="5"/>
    </row>
    <row r="710" spans="1:22" ht="29.25" customHeight="1" x14ac:dyDescent="0.25">
      <c r="A710" s="22"/>
      <c r="B710" s="22"/>
      <c r="C710" s="5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5"/>
      <c r="T710" s="5"/>
      <c r="U710" s="5"/>
      <c r="V710" s="5"/>
    </row>
    <row r="711" spans="1:22" ht="29.25" customHeight="1" x14ac:dyDescent="0.25">
      <c r="A711" s="22"/>
      <c r="B711" s="22"/>
      <c r="C711" s="5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5"/>
      <c r="T711" s="5"/>
      <c r="U711" s="5"/>
      <c r="V711" s="5"/>
    </row>
    <row r="712" spans="1:22" ht="29.25" customHeight="1" x14ac:dyDescent="0.25">
      <c r="A712" s="22"/>
      <c r="B712" s="22"/>
      <c r="C712" s="5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5"/>
      <c r="T712" s="5"/>
      <c r="U712" s="5"/>
      <c r="V712" s="5"/>
    </row>
    <row r="713" spans="1:22" ht="29.25" customHeight="1" x14ac:dyDescent="0.25">
      <c r="A713" s="22"/>
      <c r="B713" s="22"/>
      <c r="C713" s="5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5"/>
      <c r="T713" s="5"/>
      <c r="U713" s="5"/>
      <c r="V713" s="5"/>
    </row>
    <row r="714" spans="1:22" ht="29.25" customHeight="1" x14ac:dyDescent="0.25">
      <c r="A714" s="22"/>
      <c r="B714" s="22"/>
      <c r="C714" s="5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5"/>
      <c r="T714" s="5"/>
      <c r="U714" s="5"/>
      <c r="V714" s="5"/>
    </row>
    <row r="715" spans="1:22" ht="29.25" customHeight="1" x14ac:dyDescent="0.25">
      <c r="A715" s="22"/>
      <c r="B715" s="22"/>
      <c r="C715" s="5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5"/>
      <c r="T715" s="5"/>
      <c r="U715" s="5"/>
      <c r="V715" s="5"/>
    </row>
    <row r="716" spans="1:22" ht="29.25" customHeight="1" x14ac:dyDescent="0.25">
      <c r="A716" s="22"/>
      <c r="B716" s="22"/>
      <c r="C716" s="5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5"/>
      <c r="T716" s="5"/>
      <c r="U716" s="5"/>
      <c r="V716" s="5"/>
    </row>
    <row r="717" spans="1:22" ht="29.25" customHeight="1" x14ac:dyDescent="0.25">
      <c r="A717" s="22"/>
      <c r="B717" s="22"/>
      <c r="C717" s="5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5"/>
      <c r="T717" s="5"/>
      <c r="U717" s="5"/>
      <c r="V717" s="5"/>
    </row>
    <row r="718" spans="1:22" ht="29.25" customHeight="1" x14ac:dyDescent="0.25">
      <c r="A718" s="22"/>
      <c r="B718" s="22"/>
      <c r="C718" s="5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5"/>
      <c r="T718" s="5"/>
      <c r="U718" s="5"/>
      <c r="V718" s="5"/>
    </row>
    <row r="719" spans="1:22" ht="29.25" customHeight="1" x14ac:dyDescent="0.25">
      <c r="A719" s="22"/>
      <c r="B719" s="22"/>
      <c r="C719" s="5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5"/>
      <c r="T719" s="5"/>
      <c r="U719" s="5"/>
      <c r="V719" s="5"/>
    </row>
    <row r="720" spans="1:22" ht="29.25" customHeight="1" x14ac:dyDescent="0.25">
      <c r="A720" s="22"/>
      <c r="B720" s="22"/>
      <c r="C720" s="5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5"/>
      <c r="T720" s="5"/>
      <c r="U720" s="5"/>
      <c r="V720" s="5"/>
    </row>
    <row r="721" spans="1:22" ht="29.25" customHeight="1" x14ac:dyDescent="0.25">
      <c r="A721" s="22"/>
      <c r="B721" s="22"/>
      <c r="C721" s="5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5"/>
      <c r="T721" s="5"/>
      <c r="U721" s="5"/>
      <c r="V721" s="5"/>
    </row>
    <row r="722" spans="1:22" ht="29.25" customHeight="1" x14ac:dyDescent="0.25">
      <c r="A722" s="22"/>
      <c r="B722" s="22"/>
      <c r="C722" s="5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5"/>
      <c r="T722" s="5"/>
      <c r="U722" s="5"/>
      <c r="V722" s="5"/>
    </row>
    <row r="723" spans="1:22" ht="29.25" customHeight="1" x14ac:dyDescent="0.25">
      <c r="A723" s="22"/>
      <c r="B723" s="22"/>
      <c r="C723" s="5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5"/>
      <c r="T723" s="5"/>
      <c r="U723" s="5"/>
      <c r="V723" s="5"/>
    </row>
    <row r="724" spans="1:22" ht="29.25" customHeight="1" x14ac:dyDescent="0.25">
      <c r="A724" s="22"/>
      <c r="B724" s="22"/>
      <c r="C724" s="5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5"/>
      <c r="T724" s="5"/>
      <c r="U724" s="5"/>
      <c r="V724" s="5"/>
    </row>
    <row r="725" spans="1:22" ht="29.25" customHeight="1" x14ac:dyDescent="0.25">
      <c r="A725" s="22"/>
      <c r="B725" s="22"/>
      <c r="C725" s="5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5"/>
      <c r="T725" s="5"/>
      <c r="U725" s="5"/>
      <c r="V725" s="5"/>
    </row>
    <row r="726" spans="1:22" ht="29.25" customHeight="1" x14ac:dyDescent="0.25">
      <c r="A726" s="22"/>
      <c r="B726" s="22"/>
      <c r="C726" s="5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5"/>
      <c r="T726" s="5"/>
      <c r="U726" s="5"/>
      <c r="V726" s="5"/>
    </row>
    <row r="727" spans="1:22" ht="29.25" customHeight="1" x14ac:dyDescent="0.25">
      <c r="A727" s="22"/>
      <c r="B727" s="22"/>
      <c r="C727" s="5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5"/>
      <c r="T727" s="5"/>
      <c r="U727" s="5"/>
      <c r="V727" s="5"/>
    </row>
    <row r="728" spans="1:22" ht="29.25" customHeight="1" x14ac:dyDescent="0.25">
      <c r="A728" s="22"/>
      <c r="B728" s="22"/>
      <c r="C728" s="5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5"/>
      <c r="T728" s="5"/>
      <c r="U728" s="5"/>
      <c r="V728" s="5"/>
    </row>
    <row r="729" spans="1:22" ht="29.25" customHeight="1" x14ac:dyDescent="0.25">
      <c r="A729" s="22"/>
      <c r="B729" s="22"/>
      <c r="C729" s="5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5"/>
      <c r="T729" s="5"/>
      <c r="U729" s="5"/>
      <c r="V729" s="5"/>
    </row>
    <row r="730" spans="1:22" ht="29.25" customHeight="1" x14ac:dyDescent="0.25">
      <c r="A730" s="22"/>
      <c r="B730" s="22"/>
      <c r="C730" s="5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5"/>
      <c r="T730" s="5"/>
      <c r="U730" s="5"/>
      <c r="V730" s="5"/>
    </row>
    <row r="731" spans="1:22" ht="29.25" customHeight="1" x14ac:dyDescent="0.25">
      <c r="A731" s="22"/>
      <c r="B731" s="22"/>
      <c r="C731" s="5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5"/>
      <c r="T731" s="5"/>
      <c r="U731" s="5"/>
      <c r="V731" s="5"/>
    </row>
    <row r="732" spans="1:22" ht="29.25" customHeight="1" x14ac:dyDescent="0.25">
      <c r="A732" s="22"/>
      <c r="B732" s="22"/>
      <c r="C732" s="5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5"/>
      <c r="T732" s="5"/>
      <c r="U732" s="5"/>
      <c r="V732" s="5"/>
    </row>
    <row r="733" spans="1:22" ht="29.25" customHeight="1" x14ac:dyDescent="0.25">
      <c r="A733" s="22"/>
      <c r="B733" s="22"/>
      <c r="C733" s="5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5"/>
      <c r="T733" s="5"/>
      <c r="U733" s="5"/>
      <c r="V733" s="5"/>
    </row>
    <row r="734" spans="1:22" ht="29.25" customHeight="1" x14ac:dyDescent="0.25">
      <c r="A734" s="22"/>
      <c r="B734" s="22"/>
      <c r="C734" s="5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5"/>
      <c r="T734" s="5"/>
      <c r="U734" s="5"/>
      <c r="V734" s="5"/>
    </row>
    <row r="735" spans="1:22" ht="29.25" customHeight="1" x14ac:dyDescent="0.25">
      <c r="A735" s="22"/>
      <c r="B735" s="22"/>
      <c r="C735" s="5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5"/>
      <c r="T735" s="5"/>
      <c r="U735" s="5"/>
      <c r="V735" s="5"/>
    </row>
    <row r="736" spans="1:22" ht="29.25" customHeight="1" x14ac:dyDescent="0.25">
      <c r="A736" s="22"/>
      <c r="B736" s="22"/>
      <c r="C736" s="5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5"/>
      <c r="T736" s="5"/>
      <c r="U736" s="5"/>
      <c r="V736" s="5"/>
    </row>
    <row r="737" spans="1:22" ht="29.25" customHeight="1" x14ac:dyDescent="0.25">
      <c r="A737" s="22"/>
      <c r="B737" s="22"/>
      <c r="C737" s="5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5"/>
      <c r="T737" s="5"/>
      <c r="U737" s="5"/>
      <c r="V737" s="5"/>
    </row>
    <row r="738" spans="1:22" ht="29.25" customHeight="1" x14ac:dyDescent="0.25">
      <c r="A738" s="22"/>
      <c r="B738" s="22"/>
      <c r="C738" s="5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5"/>
      <c r="T738" s="5"/>
      <c r="U738" s="5"/>
      <c r="V738" s="5"/>
    </row>
    <row r="739" spans="1:22" ht="29.25" customHeight="1" x14ac:dyDescent="0.25">
      <c r="A739" s="22"/>
      <c r="B739" s="22"/>
      <c r="C739" s="5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5"/>
      <c r="T739" s="5"/>
      <c r="U739" s="5"/>
      <c r="V739" s="5"/>
    </row>
    <row r="740" spans="1:22" ht="29.25" customHeight="1" x14ac:dyDescent="0.25">
      <c r="A740" s="22"/>
      <c r="B740" s="22"/>
      <c r="C740" s="5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5"/>
      <c r="T740" s="5"/>
      <c r="U740" s="5"/>
      <c r="V740" s="5"/>
    </row>
    <row r="741" spans="1:22" ht="29.25" customHeight="1" x14ac:dyDescent="0.25">
      <c r="A741" s="22"/>
      <c r="B741" s="22"/>
      <c r="C741" s="5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5"/>
      <c r="T741" s="5"/>
      <c r="U741" s="5"/>
      <c r="V741" s="5"/>
    </row>
    <row r="742" spans="1:22" ht="29.25" customHeight="1" x14ac:dyDescent="0.25">
      <c r="A742" s="22"/>
      <c r="B742" s="22"/>
      <c r="C742" s="5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5"/>
      <c r="T742" s="5"/>
      <c r="U742" s="5"/>
      <c r="V742" s="5"/>
    </row>
    <row r="743" spans="1:22" ht="29.25" customHeight="1" x14ac:dyDescent="0.25">
      <c r="A743" s="22"/>
      <c r="B743" s="22"/>
      <c r="C743" s="5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5"/>
      <c r="T743" s="5"/>
      <c r="U743" s="5"/>
      <c r="V743" s="5"/>
    </row>
    <row r="744" spans="1:22" ht="29.25" customHeight="1" x14ac:dyDescent="0.25">
      <c r="A744" s="22"/>
      <c r="B744" s="22"/>
      <c r="C744" s="5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5"/>
      <c r="T744" s="5"/>
      <c r="U744" s="5"/>
      <c r="V744" s="5"/>
    </row>
    <row r="745" spans="1:22" ht="29.25" customHeight="1" x14ac:dyDescent="0.25">
      <c r="A745" s="22"/>
      <c r="B745" s="22"/>
      <c r="C745" s="5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5"/>
      <c r="T745" s="5"/>
      <c r="U745" s="5"/>
      <c r="V745" s="5"/>
    </row>
    <row r="746" spans="1:22" ht="29.25" customHeight="1" x14ac:dyDescent="0.25">
      <c r="A746" s="22"/>
      <c r="B746" s="22"/>
      <c r="C746" s="5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5"/>
      <c r="T746" s="5"/>
      <c r="U746" s="5"/>
      <c r="V746" s="5"/>
    </row>
    <row r="747" spans="1:22" ht="29.25" customHeight="1" x14ac:dyDescent="0.25">
      <c r="A747" s="22"/>
      <c r="B747" s="22"/>
      <c r="C747" s="5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5"/>
      <c r="T747" s="5"/>
      <c r="U747" s="5"/>
      <c r="V747" s="5"/>
    </row>
    <row r="748" spans="1:22" ht="29.25" customHeight="1" x14ac:dyDescent="0.25">
      <c r="A748" s="22"/>
      <c r="B748" s="22"/>
      <c r="C748" s="5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5"/>
      <c r="T748" s="5"/>
      <c r="U748" s="5"/>
      <c r="V748" s="5"/>
    </row>
    <row r="749" spans="1:22" ht="29.25" customHeight="1" x14ac:dyDescent="0.25">
      <c r="A749" s="22"/>
      <c r="B749" s="22"/>
      <c r="C749" s="5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5"/>
      <c r="T749" s="5"/>
      <c r="U749" s="5"/>
      <c r="V749" s="5"/>
    </row>
    <row r="750" spans="1:22" ht="29.25" customHeight="1" x14ac:dyDescent="0.25">
      <c r="A750" s="22"/>
      <c r="B750" s="22"/>
      <c r="C750" s="5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5"/>
      <c r="T750" s="5"/>
      <c r="U750" s="5"/>
      <c r="V750" s="5"/>
    </row>
    <row r="751" spans="1:22" ht="29.25" customHeight="1" x14ac:dyDescent="0.25">
      <c r="A751" s="22"/>
      <c r="B751" s="22"/>
      <c r="C751" s="5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5"/>
      <c r="T751" s="5"/>
      <c r="U751" s="5"/>
      <c r="V751" s="5"/>
    </row>
    <row r="752" spans="1:22" ht="29.25" customHeight="1" x14ac:dyDescent="0.25">
      <c r="A752" s="22"/>
      <c r="B752" s="22"/>
      <c r="C752" s="5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5"/>
      <c r="T752" s="5"/>
      <c r="U752" s="5"/>
      <c r="V752" s="5"/>
    </row>
    <row r="753" spans="1:22" ht="29.25" customHeight="1" x14ac:dyDescent="0.25">
      <c r="A753" s="22"/>
      <c r="B753" s="22"/>
      <c r="C753" s="5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5"/>
      <c r="T753" s="5"/>
      <c r="U753" s="5"/>
      <c r="V753" s="5"/>
    </row>
    <row r="754" spans="1:22" ht="29.25" customHeight="1" x14ac:dyDescent="0.25">
      <c r="A754" s="22"/>
      <c r="B754" s="22"/>
      <c r="C754" s="5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5"/>
      <c r="T754" s="5"/>
      <c r="U754" s="5"/>
      <c r="V754" s="5"/>
    </row>
    <row r="755" spans="1:22" ht="29.25" customHeight="1" x14ac:dyDescent="0.25">
      <c r="A755" s="22"/>
      <c r="B755" s="22"/>
      <c r="C755" s="5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5"/>
      <c r="T755" s="5"/>
      <c r="U755" s="5"/>
      <c r="V755" s="5"/>
    </row>
    <row r="756" spans="1:22" ht="29.25" customHeight="1" x14ac:dyDescent="0.25">
      <c r="A756" s="22"/>
      <c r="B756" s="22"/>
      <c r="C756" s="5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5"/>
      <c r="T756" s="5"/>
      <c r="U756" s="5"/>
      <c r="V756" s="5"/>
    </row>
    <row r="757" spans="1:22" ht="29.25" customHeight="1" x14ac:dyDescent="0.25">
      <c r="A757" s="22"/>
      <c r="B757" s="22"/>
      <c r="C757" s="5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5"/>
      <c r="T757" s="5"/>
      <c r="U757" s="5"/>
      <c r="V757" s="5"/>
    </row>
    <row r="758" spans="1:22" ht="29.25" customHeight="1" x14ac:dyDescent="0.25">
      <c r="A758" s="22"/>
      <c r="B758" s="22"/>
      <c r="C758" s="5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5"/>
      <c r="T758" s="5"/>
      <c r="U758" s="5"/>
      <c r="V758" s="5"/>
    </row>
    <row r="759" spans="1:22" ht="29.25" customHeight="1" x14ac:dyDescent="0.25">
      <c r="A759" s="22"/>
      <c r="B759" s="22"/>
      <c r="C759" s="5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5"/>
      <c r="T759" s="5"/>
      <c r="U759" s="5"/>
      <c r="V759" s="5"/>
    </row>
    <row r="760" spans="1:22" ht="29.25" customHeight="1" x14ac:dyDescent="0.25">
      <c r="A760" s="22"/>
      <c r="B760" s="22"/>
      <c r="C760" s="5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5"/>
      <c r="T760" s="5"/>
      <c r="U760" s="5"/>
      <c r="V760" s="5"/>
    </row>
    <row r="761" spans="1:22" ht="29.25" customHeight="1" x14ac:dyDescent="0.25">
      <c r="A761" s="22"/>
      <c r="B761" s="22"/>
      <c r="C761" s="5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5"/>
      <c r="T761" s="5"/>
      <c r="U761" s="5"/>
      <c r="V761" s="5"/>
    </row>
    <row r="762" spans="1:22" ht="29.25" customHeight="1" x14ac:dyDescent="0.25">
      <c r="A762" s="22"/>
      <c r="B762" s="22"/>
      <c r="C762" s="5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5"/>
      <c r="T762" s="5"/>
      <c r="U762" s="5"/>
      <c r="V762" s="5"/>
    </row>
    <row r="763" spans="1:22" ht="29.25" customHeight="1" x14ac:dyDescent="0.25">
      <c r="A763" s="22"/>
      <c r="B763" s="22"/>
      <c r="C763" s="5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5"/>
      <c r="T763" s="5"/>
      <c r="U763" s="5"/>
      <c r="V763" s="5"/>
    </row>
    <row r="764" spans="1:22" ht="29.25" customHeight="1" x14ac:dyDescent="0.25">
      <c r="A764" s="22"/>
      <c r="B764" s="22"/>
      <c r="C764" s="5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5"/>
      <c r="T764" s="5"/>
      <c r="U764" s="5"/>
      <c r="V764" s="5"/>
    </row>
    <row r="765" spans="1:22" ht="29.25" customHeight="1" x14ac:dyDescent="0.25">
      <c r="A765" s="22"/>
      <c r="B765" s="22"/>
      <c r="C765" s="5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5"/>
      <c r="T765" s="5"/>
      <c r="U765" s="5"/>
      <c r="V765" s="5"/>
    </row>
    <row r="766" spans="1:22" ht="29.25" customHeight="1" x14ac:dyDescent="0.25">
      <c r="A766" s="22"/>
      <c r="B766" s="22"/>
      <c r="C766" s="5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5"/>
      <c r="T766" s="5"/>
      <c r="U766" s="5"/>
      <c r="V766" s="5"/>
    </row>
    <row r="767" spans="1:22" ht="29.25" customHeight="1" x14ac:dyDescent="0.25">
      <c r="A767" s="22"/>
      <c r="B767" s="22"/>
      <c r="C767" s="5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5"/>
      <c r="T767" s="5"/>
      <c r="U767" s="5"/>
      <c r="V767" s="5"/>
    </row>
    <row r="768" spans="1:22" ht="29.25" customHeight="1" x14ac:dyDescent="0.25">
      <c r="A768" s="22"/>
      <c r="B768" s="22"/>
      <c r="C768" s="5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5"/>
      <c r="T768" s="5"/>
      <c r="U768" s="5"/>
      <c r="V768" s="5"/>
    </row>
    <row r="769" spans="1:22" ht="29.25" customHeight="1" x14ac:dyDescent="0.25">
      <c r="A769" s="22"/>
      <c r="B769" s="22"/>
      <c r="C769" s="5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5"/>
      <c r="T769" s="5"/>
      <c r="U769" s="5"/>
      <c r="V769" s="5"/>
    </row>
    <row r="770" spans="1:22" ht="29.25" customHeight="1" x14ac:dyDescent="0.25">
      <c r="A770" s="22"/>
      <c r="B770" s="22"/>
      <c r="C770" s="5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5"/>
      <c r="T770" s="5"/>
      <c r="U770" s="5"/>
      <c r="V770" s="5"/>
    </row>
    <row r="771" spans="1:22" ht="29.25" customHeight="1" x14ac:dyDescent="0.25">
      <c r="A771" s="22"/>
      <c r="B771" s="22"/>
      <c r="C771" s="5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5"/>
      <c r="T771" s="5"/>
      <c r="U771" s="5"/>
      <c r="V771" s="5"/>
    </row>
    <row r="772" spans="1:22" ht="29.25" customHeight="1" x14ac:dyDescent="0.25">
      <c r="A772" s="22"/>
      <c r="B772" s="22"/>
      <c r="C772" s="5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5"/>
      <c r="T772" s="5"/>
      <c r="U772" s="5"/>
      <c r="V772" s="5"/>
    </row>
    <row r="773" spans="1:22" ht="29.25" customHeight="1" x14ac:dyDescent="0.25">
      <c r="A773" s="22"/>
      <c r="B773" s="22"/>
      <c r="C773" s="5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5"/>
      <c r="T773" s="5"/>
      <c r="U773" s="5"/>
      <c r="V773" s="5"/>
    </row>
    <row r="774" spans="1:22" ht="29.25" customHeight="1" x14ac:dyDescent="0.25">
      <c r="A774" s="22"/>
      <c r="B774" s="22"/>
      <c r="C774" s="5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5"/>
      <c r="T774" s="5"/>
      <c r="U774" s="5"/>
      <c r="V774" s="5"/>
    </row>
    <row r="775" spans="1:22" ht="29.25" customHeight="1" x14ac:dyDescent="0.25">
      <c r="A775" s="22"/>
      <c r="B775" s="22"/>
      <c r="C775" s="5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5"/>
      <c r="T775" s="5"/>
      <c r="U775" s="5"/>
      <c r="V775" s="5"/>
    </row>
    <row r="776" spans="1:22" ht="29.25" customHeight="1" x14ac:dyDescent="0.25">
      <c r="A776" s="22"/>
      <c r="B776" s="22"/>
      <c r="C776" s="5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5"/>
      <c r="T776" s="5"/>
      <c r="U776" s="5"/>
      <c r="V776" s="5"/>
    </row>
    <row r="777" spans="1:22" ht="29.25" customHeight="1" x14ac:dyDescent="0.25">
      <c r="A777" s="22"/>
      <c r="B777" s="22"/>
      <c r="C777" s="5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5"/>
      <c r="T777" s="5"/>
      <c r="U777" s="5"/>
      <c r="V777" s="5"/>
    </row>
    <row r="778" spans="1:22" ht="29.25" customHeight="1" x14ac:dyDescent="0.25">
      <c r="A778" s="22"/>
      <c r="B778" s="22"/>
      <c r="C778" s="5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5"/>
      <c r="T778" s="5"/>
      <c r="U778" s="5"/>
      <c r="V778" s="5"/>
    </row>
    <row r="779" spans="1:22" ht="29.25" customHeight="1" x14ac:dyDescent="0.25">
      <c r="A779" s="22"/>
      <c r="B779" s="22"/>
      <c r="C779" s="5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5"/>
      <c r="T779" s="5"/>
      <c r="U779" s="5"/>
      <c r="V779" s="5"/>
    </row>
    <row r="780" spans="1:22" ht="29.25" customHeight="1" x14ac:dyDescent="0.25">
      <c r="A780" s="22"/>
      <c r="B780" s="22"/>
      <c r="C780" s="5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5"/>
      <c r="T780" s="5"/>
      <c r="U780" s="5"/>
      <c r="V780" s="5"/>
    </row>
    <row r="781" spans="1:22" ht="29.25" customHeight="1" x14ac:dyDescent="0.25">
      <c r="A781" s="22"/>
      <c r="B781" s="22"/>
      <c r="C781" s="5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5"/>
      <c r="T781" s="5"/>
      <c r="U781" s="5"/>
      <c r="V781" s="5"/>
    </row>
    <row r="782" spans="1:22" ht="29.25" customHeight="1" x14ac:dyDescent="0.25">
      <c r="A782" s="22"/>
      <c r="B782" s="22"/>
      <c r="C782" s="5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5"/>
      <c r="T782" s="5"/>
      <c r="U782" s="5"/>
      <c r="V782" s="5"/>
    </row>
    <row r="783" spans="1:22" ht="29.25" customHeight="1" x14ac:dyDescent="0.25">
      <c r="A783" s="22"/>
      <c r="B783" s="22"/>
      <c r="C783" s="5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5"/>
      <c r="T783" s="5"/>
      <c r="U783" s="5"/>
      <c r="V783" s="5"/>
    </row>
    <row r="784" spans="1:22" ht="29.25" customHeight="1" x14ac:dyDescent="0.25">
      <c r="A784" s="22"/>
      <c r="B784" s="22"/>
      <c r="C784" s="5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5"/>
      <c r="T784" s="5"/>
      <c r="U784" s="5"/>
      <c r="V784" s="5"/>
    </row>
    <row r="785" spans="1:22" ht="29.25" customHeight="1" x14ac:dyDescent="0.25">
      <c r="A785" s="22"/>
      <c r="B785" s="22"/>
      <c r="C785" s="5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5"/>
      <c r="T785" s="5"/>
      <c r="U785" s="5"/>
      <c r="V785" s="5"/>
    </row>
    <row r="786" spans="1:22" ht="29.25" customHeight="1" x14ac:dyDescent="0.25">
      <c r="A786" s="22"/>
      <c r="B786" s="22"/>
      <c r="C786" s="5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5"/>
      <c r="T786" s="5"/>
      <c r="U786" s="5"/>
      <c r="V786" s="5"/>
    </row>
    <row r="787" spans="1:22" ht="29.25" customHeight="1" x14ac:dyDescent="0.25">
      <c r="A787" s="22"/>
      <c r="B787" s="22"/>
      <c r="C787" s="5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5"/>
      <c r="T787" s="5"/>
      <c r="U787" s="5"/>
      <c r="V787" s="5"/>
    </row>
    <row r="788" spans="1:22" ht="29.25" customHeight="1" x14ac:dyDescent="0.25">
      <c r="A788" s="22"/>
      <c r="B788" s="22"/>
      <c r="C788" s="5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5"/>
      <c r="T788" s="5"/>
      <c r="U788" s="5"/>
      <c r="V788" s="5"/>
    </row>
    <row r="789" spans="1:22" ht="29.25" customHeight="1" x14ac:dyDescent="0.25">
      <c r="A789" s="22"/>
      <c r="B789" s="22"/>
      <c r="C789" s="5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5"/>
      <c r="T789" s="5"/>
      <c r="U789" s="5"/>
      <c r="V789" s="5"/>
    </row>
    <row r="790" spans="1:22" ht="29.25" customHeight="1" x14ac:dyDescent="0.25">
      <c r="A790" s="22"/>
      <c r="B790" s="22"/>
      <c r="C790" s="5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5"/>
      <c r="T790" s="5"/>
      <c r="U790" s="5"/>
      <c r="V790" s="5"/>
    </row>
    <row r="791" spans="1:22" ht="29.25" customHeight="1" x14ac:dyDescent="0.25">
      <c r="A791" s="22"/>
      <c r="B791" s="22"/>
      <c r="C791" s="5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5"/>
      <c r="T791" s="5"/>
      <c r="U791" s="5"/>
      <c r="V791" s="5"/>
    </row>
    <row r="792" spans="1:22" ht="29.25" customHeight="1" x14ac:dyDescent="0.25">
      <c r="A792" s="22"/>
      <c r="B792" s="22"/>
      <c r="C792" s="5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5"/>
      <c r="T792" s="5"/>
      <c r="U792" s="5"/>
      <c r="V792" s="5"/>
    </row>
    <row r="793" spans="1:22" ht="29.25" customHeight="1" x14ac:dyDescent="0.25">
      <c r="A793" s="22"/>
      <c r="B793" s="22"/>
      <c r="C793" s="5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5"/>
      <c r="T793" s="5"/>
      <c r="U793" s="5"/>
      <c r="V793" s="5"/>
    </row>
    <row r="794" spans="1:22" ht="29.25" customHeight="1" x14ac:dyDescent="0.25">
      <c r="A794" s="22"/>
      <c r="B794" s="22"/>
      <c r="C794" s="5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5"/>
      <c r="T794" s="5"/>
      <c r="U794" s="5"/>
      <c r="V794" s="5"/>
    </row>
    <row r="795" spans="1:22" ht="29.25" customHeight="1" x14ac:dyDescent="0.25">
      <c r="A795" s="22"/>
      <c r="B795" s="22"/>
      <c r="C795" s="5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5"/>
      <c r="T795" s="5"/>
      <c r="U795" s="5"/>
      <c r="V795" s="5"/>
    </row>
    <row r="796" spans="1:22" ht="29.25" customHeight="1" x14ac:dyDescent="0.25">
      <c r="A796" s="22"/>
      <c r="B796" s="22"/>
      <c r="C796" s="5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5"/>
      <c r="T796" s="5"/>
      <c r="U796" s="5"/>
      <c r="V796" s="5"/>
    </row>
    <row r="797" spans="1:22" ht="29.25" customHeight="1" x14ac:dyDescent="0.25">
      <c r="A797" s="22"/>
      <c r="B797" s="22"/>
      <c r="C797" s="5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5"/>
      <c r="T797" s="5"/>
      <c r="U797" s="5"/>
      <c r="V797" s="5"/>
    </row>
    <row r="798" spans="1:22" ht="29.25" customHeight="1" x14ac:dyDescent="0.25">
      <c r="A798" s="22"/>
      <c r="B798" s="22"/>
      <c r="C798" s="5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5"/>
      <c r="T798" s="5"/>
      <c r="U798" s="5"/>
      <c r="V798" s="5"/>
    </row>
    <row r="799" spans="1:22" ht="29.25" customHeight="1" x14ac:dyDescent="0.25">
      <c r="A799" s="22"/>
      <c r="B799" s="22"/>
      <c r="C799" s="5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5"/>
      <c r="T799" s="5"/>
      <c r="U799" s="5"/>
      <c r="V799" s="5"/>
    </row>
    <row r="800" spans="1:22" ht="29.25" customHeight="1" x14ac:dyDescent="0.25">
      <c r="A800" s="22"/>
      <c r="B800" s="22"/>
      <c r="C800" s="5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5"/>
      <c r="T800" s="5"/>
      <c r="U800" s="5"/>
      <c r="V800" s="5"/>
    </row>
    <row r="801" spans="1:22" ht="29.25" customHeight="1" x14ac:dyDescent="0.25">
      <c r="A801" s="22"/>
      <c r="B801" s="22"/>
      <c r="C801" s="5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5"/>
      <c r="T801" s="5"/>
      <c r="U801" s="5"/>
      <c r="V801" s="5"/>
    </row>
    <row r="802" spans="1:22" ht="29.25" customHeight="1" x14ac:dyDescent="0.25">
      <c r="A802" s="22"/>
      <c r="B802" s="22"/>
      <c r="C802" s="5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5"/>
      <c r="T802" s="5"/>
      <c r="U802" s="5"/>
      <c r="V802" s="5"/>
    </row>
    <row r="803" spans="1:22" ht="29.25" customHeight="1" x14ac:dyDescent="0.25">
      <c r="A803" s="22"/>
      <c r="B803" s="22"/>
      <c r="C803" s="5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5"/>
      <c r="T803" s="5"/>
      <c r="U803" s="5"/>
      <c r="V803" s="5"/>
    </row>
    <row r="804" spans="1:22" ht="29.25" customHeight="1" x14ac:dyDescent="0.25">
      <c r="A804" s="22"/>
      <c r="B804" s="22"/>
      <c r="C804" s="5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5"/>
      <c r="T804" s="5"/>
      <c r="U804" s="5"/>
      <c r="V804" s="5"/>
    </row>
    <row r="805" spans="1:22" ht="29.25" customHeight="1" x14ac:dyDescent="0.25">
      <c r="A805" s="22"/>
      <c r="B805" s="22"/>
      <c r="C805" s="5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5"/>
      <c r="T805" s="5"/>
      <c r="U805" s="5"/>
      <c r="V805" s="5"/>
    </row>
    <row r="806" spans="1:22" ht="29.25" customHeight="1" x14ac:dyDescent="0.25">
      <c r="A806" s="22"/>
      <c r="B806" s="22"/>
      <c r="C806" s="5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5"/>
      <c r="T806" s="5"/>
      <c r="U806" s="5"/>
      <c r="V806" s="5"/>
    </row>
    <row r="807" spans="1:22" ht="29.25" customHeight="1" x14ac:dyDescent="0.25">
      <c r="A807" s="22"/>
      <c r="B807" s="22"/>
      <c r="C807" s="5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5"/>
      <c r="T807" s="5"/>
      <c r="U807" s="5"/>
      <c r="V807" s="5"/>
    </row>
    <row r="808" spans="1:22" ht="29.25" customHeight="1" x14ac:dyDescent="0.25">
      <c r="A808" s="22"/>
      <c r="B808" s="22"/>
      <c r="C808" s="5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5"/>
      <c r="T808" s="5"/>
      <c r="U808" s="5"/>
      <c r="V808" s="5"/>
    </row>
    <row r="809" spans="1:22" ht="29.25" customHeight="1" x14ac:dyDescent="0.25">
      <c r="A809" s="22"/>
      <c r="B809" s="22"/>
      <c r="C809" s="5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5"/>
      <c r="T809" s="5"/>
      <c r="U809" s="5"/>
      <c r="V809" s="5"/>
    </row>
    <row r="810" spans="1:22" ht="29.25" customHeight="1" x14ac:dyDescent="0.25">
      <c r="A810" s="22"/>
      <c r="B810" s="22"/>
      <c r="C810" s="5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5"/>
      <c r="T810" s="5"/>
      <c r="U810" s="5"/>
      <c r="V810" s="5"/>
    </row>
    <row r="811" spans="1:22" ht="29.25" customHeight="1" x14ac:dyDescent="0.25">
      <c r="A811" s="22"/>
      <c r="B811" s="22"/>
      <c r="C811" s="5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5"/>
      <c r="T811" s="5"/>
      <c r="U811" s="5"/>
      <c r="V811" s="5"/>
    </row>
    <row r="812" spans="1:22" ht="29.25" customHeight="1" x14ac:dyDescent="0.25">
      <c r="A812" s="22"/>
      <c r="B812" s="22"/>
      <c r="C812" s="5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5"/>
      <c r="T812" s="5"/>
      <c r="U812" s="5"/>
      <c r="V812" s="5"/>
    </row>
    <row r="813" spans="1:22" ht="29.25" customHeight="1" x14ac:dyDescent="0.25">
      <c r="A813" s="22"/>
      <c r="B813" s="22"/>
      <c r="C813" s="5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5"/>
      <c r="T813" s="5"/>
      <c r="U813" s="5"/>
      <c r="V813" s="5"/>
    </row>
    <row r="814" spans="1:22" ht="29.25" customHeight="1" x14ac:dyDescent="0.25">
      <c r="A814" s="22"/>
      <c r="B814" s="22"/>
      <c r="C814" s="5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5"/>
      <c r="T814" s="5"/>
      <c r="U814" s="5"/>
      <c r="V814" s="5"/>
    </row>
    <row r="815" spans="1:22" ht="29.25" customHeight="1" x14ac:dyDescent="0.25">
      <c r="A815" s="22"/>
      <c r="B815" s="22"/>
      <c r="C815" s="5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5"/>
      <c r="T815" s="5"/>
      <c r="U815" s="5"/>
      <c r="V815" s="5"/>
    </row>
    <row r="816" spans="1:22" ht="29.25" customHeight="1" x14ac:dyDescent="0.25">
      <c r="A816" s="22"/>
      <c r="B816" s="22"/>
      <c r="C816" s="5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5"/>
      <c r="T816" s="5"/>
      <c r="U816" s="5"/>
      <c r="V816" s="5"/>
    </row>
    <row r="817" spans="1:22" ht="29.25" customHeight="1" x14ac:dyDescent="0.25">
      <c r="A817" s="22"/>
      <c r="B817" s="22"/>
      <c r="C817" s="5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5"/>
      <c r="T817" s="5"/>
      <c r="U817" s="5"/>
      <c r="V817" s="5"/>
    </row>
    <row r="818" spans="1:22" ht="29.25" customHeight="1" x14ac:dyDescent="0.25">
      <c r="A818" s="22"/>
      <c r="B818" s="22"/>
      <c r="C818" s="5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5"/>
      <c r="T818" s="5"/>
      <c r="U818" s="5"/>
      <c r="V818" s="5"/>
    </row>
    <row r="819" spans="1:22" ht="29.25" customHeight="1" x14ac:dyDescent="0.25">
      <c r="A819" s="22"/>
      <c r="B819" s="22"/>
      <c r="C819" s="5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5"/>
      <c r="T819" s="5"/>
      <c r="U819" s="5"/>
      <c r="V819" s="5"/>
    </row>
    <row r="820" spans="1:22" ht="29.25" customHeight="1" x14ac:dyDescent="0.25">
      <c r="A820" s="22"/>
      <c r="B820" s="22"/>
      <c r="C820" s="5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5"/>
      <c r="T820" s="5"/>
      <c r="U820" s="5"/>
      <c r="V820" s="5"/>
    </row>
    <row r="821" spans="1:22" ht="29.25" customHeight="1" x14ac:dyDescent="0.25">
      <c r="A821" s="22"/>
      <c r="B821" s="22"/>
      <c r="C821" s="5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5"/>
      <c r="T821" s="5"/>
      <c r="U821" s="5"/>
      <c r="V821" s="5"/>
    </row>
    <row r="822" spans="1:22" ht="29.25" customHeight="1" x14ac:dyDescent="0.25">
      <c r="A822" s="22"/>
      <c r="B822" s="22"/>
      <c r="C822" s="5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5"/>
      <c r="T822" s="5"/>
      <c r="U822" s="5"/>
      <c r="V822" s="5"/>
    </row>
    <row r="823" spans="1:22" ht="29.25" customHeight="1" x14ac:dyDescent="0.25">
      <c r="A823" s="22"/>
      <c r="B823" s="22"/>
      <c r="C823" s="5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5"/>
      <c r="T823" s="5"/>
      <c r="U823" s="5"/>
      <c r="V823" s="5"/>
    </row>
    <row r="824" spans="1:22" ht="29.25" customHeight="1" x14ac:dyDescent="0.25">
      <c r="A824" s="22"/>
      <c r="B824" s="22"/>
      <c r="C824" s="5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5"/>
      <c r="T824" s="5"/>
      <c r="U824" s="5"/>
      <c r="V824" s="5"/>
    </row>
    <row r="825" spans="1:22" ht="29.25" customHeight="1" x14ac:dyDescent="0.25">
      <c r="A825" s="22"/>
      <c r="B825" s="22"/>
      <c r="C825" s="5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5"/>
      <c r="T825" s="5"/>
      <c r="U825" s="5"/>
      <c r="V825" s="5"/>
    </row>
    <row r="826" spans="1:22" ht="29.25" customHeight="1" x14ac:dyDescent="0.25">
      <c r="A826" s="22"/>
      <c r="B826" s="22"/>
      <c r="C826" s="5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5"/>
      <c r="T826" s="5"/>
      <c r="U826" s="5"/>
      <c r="V826" s="5"/>
    </row>
    <row r="827" spans="1:22" ht="29.25" customHeight="1" x14ac:dyDescent="0.25">
      <c r="A827" s="22"/>
      <c r="B827" s="22"/>
      <c r="C827" s="5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5"/>
      <c r="T827" s="5"/>
      <c r="U827" s="5"/>
      <c r="V827" s="5"/>
    </row>
    <row r="828" spans="1:22" ht="29.25" customHeight="1" x14ac:dyDescent="0.25">
      <c r="A828" s="22"/>
      <c r="B828" s="22"/>
      <c r="C828" s="5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5"/>
      <c r="T828" s="5"/>
      <c r="U828" s="5"/>
      <c r="V828" s="5"/>
    </row>
    <row r="829" spans="1:22" ht="29.25" customHeight="1" x14ac:dyDescent="0.25">
      <c r="A829" s="22"/>
      <c r="B829" s="22"/>
      <c r="C829" s="5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5"/>
      <c r="T829" s="5"/>
      <c r="U829" s="5"/>
      <c r="V829" s="5"/>
    </row>
    <row r="830" spans="1:22" ht="29.25" customHeight="1" x14ac:dyDescent="0.25">
      <c r="A830" s="22"/>
      <c r="B830" s="22"/>
      <c r="C830" s="5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5"/>
      <c r="T830" s="5"/>
      <c r="U830" s="5"/>
      <c r="V830" s="5"/>
    </row>
    <row r="831" spans="1:22" ht="29.25" customHeight="1" x14ac:dyDescent="0.25">
      <c r="A831" s="22"/>
      <c r="B831" s="22"/>
      <c r="C831" s="5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5"/>
      <c r="T831" s="5"/>
      <c r="U831" s="5"/>
      <c r="V831" s="5"/>
    </row>
    <row r="832" spans="1:22" ht="29.25" customHeight="1" x14ac:dyDescent="0.25">
      <c r="A832" s="22"/>
      <c r="B832" s="22"/>
      <c r="C832" s="5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5"/>
      <c r="T832" s="5"/>
      <c r="U832" s="5"/>
      <c r="V832" s="5"/>
    </row>
    <row r="833" spans="1:22" ht="29.25" customHeight="1" x14ac:dyDescent="0.25">
      <c r="A833" s="22"/>
      <c r="B833" s="22"/>
      <c r="C833" s="5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5"/>
      <c r="T833" s="5"/>
      <c r="U833" s="5"/>
      <c r="V833" s="5"/>
    </row>
    <row r="834" spans="1:22" ht="29.25" customHeight="1" x14ac:dyDescent="0.25">
      <c r="A834" s="22"/>
      <c r="B834" s="22"/>
      <c r="C834" s="5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5"/>
      <c r="T834" s="5"/>
      <c r="U834" s="5"/>
      <c r="V834" s="5"/>
    </row>
    <row r="835" spans="1:22" ht="29.25" customHeight="1" x14ac:dyDescent="0.25">
      <c r="A835" s="22"/>
      <c r="B835" s="22"/>
      <c r="C835" s="5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5"/>
      <c r="T835" s="5"/>
      <c r="U835" s="5"/>
      <c r="V835" s="5"/>
    </row>
    <row r="836" spans="1:22" ht="29.25" customHeight="1" x14ac:dyDescent="0.25">
      <c r="A836" s="22"/>
      <c r="B836" s="22"/>
      <c r="C836" s="5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5"/>
      <c r="T836" s="5"/>
      <c r="U836" s="5"/>
      <c r="V836" s="5"/>
    </row>
    <row r="837" spans="1:22" ht="29.25" customHeight="1" x14ac:dyDescent="0.25">
      <c r="A837" s="22"/>
      <c r="B837" s="22"/>
      <c r="C837" s="5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5"/>
      <c r="T837" s="5"/>
      <c r="U837" s="5"/>
      <c r="V837" s="5"/>
    </row>
    <row r="838" spans="1:22" ht="29.25" customHeight="1" x14ac:dyDescent="0.25">
      <c r="A838" s="22"/>
      <c r="B838" s="22"/>
      <c r="C838" s="5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5"/>
      <c r="T838" s="5"/>
      <c r="U838" s="5"/>
      <c r="V838" s="5"/>
    </row>
    <row r="839" spans="1:22" ht="29.25" customHeight="1" x14ac:dyDescent="0.25">
      <c r="A839" s="22"/>
      <c r="B839" s="22"/>
      <c r="C839" s="5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5"/>
      <c r="T839" s="5"/>
      <c r="U839" s="5"/>
      <c r="V839" s="5"/>
    </row>
    <row r="840" spans="1:22" ht="29.25" customHeight="1" x14ac:dyDescent="0.25">
      <c r="A840" s="22"/>
      <c r="B840" s="22"/>
      <c r="C840" s="5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5"/>
      <c r="T840" s="5"/>
      <c r="U840" s="5"/>
      <c r="V840" s="5"/>
    </row>
    <row r="841" spans="1:22" ht="29.25" customHeight="1" x14ac:dyDescent="0.25">
      <c r="A841" s="22"/>
      <c r="B841" s="22"/>
      <c r="C841" s="5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5"/>
      <c r="T841" s="5"/>
      <c r="U841" s="5"/>
      <c r="V841" s="5"/>
    </row>
    <row r="842" spans="1:22" ht="29.25" customHeight="1" x14ac:dyDescent="0.25">
      <c r="A842" s="22"/>
      <c r="B842" s="22"/>
      <c r="C842" s="5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5"/>
      <c r="T842" s="5"/>
      <c r="U842" s="5"/>
      <c r="V842" s="5"/>
    </row>
    <row r="843" spans="1:22" ht="29.25" customHeight="1" x14ac:dyDescent="0.25">
      <c r="A843" s="22"/>
      <c r="B843" s="22"/>
      <c r="C843" s="5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5"/>
      <c r="T843" s="5"/>
      <c r="U843" s="5"/>
      <c r="V843" s="5"/>
    </row>
    <row r="844" spans="1:22" ht="29.25" customHeight="1" x14ac:dyDescent="0.25">
      <c r="A844" s="22"/>
      <c r="B844" s="22"/>
      <c r="C844" s="5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5"/>
      <c r="T844" s="5"/>
      <c r="U844" s="5"/>
      <c r="V844" s="5"/>
    </row>
    <row r="845" spans="1:22" ht="29.25" customHeight="1" x14ac:dyDescent="0.25">
      <c r="A845" s="22"/>
      <c r="B845" s="22"/>
      <c r="C845" s="5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5"/>
      <c r="T845" s="5"/>
      <c r="U845" s="5"/>
      <c r="V845" s="5"/>
    </row>
    <row r="846" spans="1:22" ht="29.25" customHeight="1" x14ac:dyDescent="0.25">
      <c r="A846" s="22"/>
      <c r="B846" s="22"/>
      <c r="C846" s="5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5"/>
      <c r="T846" s="5"/>
      <c r="U846" s="5"/>
      <c r="V846" s="5"/>
    </row>
    <row r="847" spans="1:22" ht="29.25" customHeight="1" x14ac:dyDescent="0.25">
      <c r="A847" s="22"/>
      <c r="B847" s="22"/>
      <c r="C847" s="5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5"/>
      <c r="T847" s="5"/>
      <c r="U847" s="5"/>
      <c r="V847" s="5"/>
    </row>
    <row r="848" spans="1:22" ht="29.25" customHeight="1" x14ac:dyDescent="0.25">
      <c r="A848" s="22"/>
      <c r="B848" s="22"/>
      <c r="C848" s="5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5"/>
      <c r="T848" s="5"/>
      <c r="U848" s="5"/>
      <c r="V848" s="5"/>
    </row>
    <row r="849" spans="1:22" ht="29.25" customHeight="1" x14ac:dyDescent="0.25">
      <c r="A849" s="22"/>
      <c r="B849" s="22"/>
      <c r="C849" s="5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5"/>
      <c r="T849" s="5"/>
      <c r="U849" s="5"/>
      <c r="V849" s="5"/>
    </row>
    <row r="850" spans="1:22" ht="29.25" customHeight="1" x14ac:dyDescent="0.25">
      <c r="A850" s="22"/>
      <c r="B850" s="22"/>
      <c r="C850" s="5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5"/>
      <c r="T850" s="5"/>
      <c r="U850" s="5"/>
      <c r="V850" s="5"/>
    </row>
    <row r="851" spans="1:22" ht="29.25" customHeight="1" x14ac:dyDescent="0.25">
      <c r="A851" s="22"/>
      <c r="B851" s="22"/>
      <c r="C851" s="5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5"/>
      <c r="T851" s="5"/>
      <c r="U851" s="5"/>
      <c r="V851" s="5"/>
    </row>
    <row r="852" spans="1:22" ht="29.25" customHeight="1" x14ac:dyDescent="0.25">
      <c r="A852" s="22"/>
      <c r="B852" s="22"/>
      <c r="C852" s="5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5"/>
      <c r="T852" s="5"/>
      <c r="U852" s="5"/>
      <c r="V852" s="5"/>
    </row>
    <row r="853" spans="1:22" ht="29.25" customHeight="1" x14ac:dyDescent="0.25">
      <c r="A853" s="22"/>
      <c r="B853" s="22"/>
      <c r="C853" s="5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5"/>
      <c r="T853" s="5"/>
      <c r="U853" s="5"/>
      <c r="V853" s="5"/>
    </row>
    <row r="854" spans="1:22" ht="29.25" customHeight="1" x14ac:dyDescent="0.25">
      <c r="A854" s="22"/>
      <c r="B854" s="22"/>
      <c r="C854" s="5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5"/>
      <c r="T854" s="5"/>
      <c r="U854" s="5"/>
      <c r="V854" s="5"/>
    </row>
    <row r="855" spans="1:22" ht="29.25" customHeight="1" x14ac:dyDescent="0.25">
      <c r="A855" s="22"/>
      <c r="B855" s="22"/>
      <c r="C855" s="5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5"/>
      <c r="T855" s="5"/>
      <c r="U855" s="5"/>
      <c r="V855" s="5"/>
    </row>
    <row r="856" spans="1:22" ht="29.25" customHeight="1" x14ac:dyDescent="0.25">
      <c r="A856" s="22"/>
      <c r="B856" s="22"/>
      <c r="C856" s="5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5"/>
      <c r="T856" s="5"/>
      <c r="U856" s="5"/>
      <c r="V856" s="5"/>
    </row>
    <row r="857" spans="1:22" ht="29.25" customHeight="1" x14ac:dyDescent="0.25">
      <c r="A857" s="22"/>
      <c r="B857" s="22"/>
      <c r="C857" s="5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5"/>
      <c r="T857" s="5"/>
      <c r="U857" s="5"/>
      <c r="V857" s="5"/>
    </row>
    <row r="858" spans="1:22" ht="29.25" customHeight="1" x14ac:dyDescent="0.25">
      <c r="A858" s="22"/>
      <c r="B858" s="22"/>
      <c r="C858" s="5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5"/>
      <c r="T858" s="5"/>
      <c r="U858" s="5"/>
      <c r="V858" s="5"/>
    </row>
    <row r="859" spans="1:22" ht="29.25" customHeight="1" x14ac:dyDescent="0.25">
      <c r="A859" s="22"/>
      <c r="B859" s="22"/>
      <c r="C859" s="5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5"/>
      <c r="T859" s="5"/>
      <c r="U859" s="5"/>
      <c r="V859" s="5"/>
    </row>
    <row r="860" spans="1:22" ht="29.25" customHeight="1" x14ac:dyDescent="0.25">
      <c r="A860" s="22"/>
      <c r="B860" s="22"/>
      <c r="C860" s="5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5"/>
      <c r="T860" s="5"/>
      <c r="U860" s="5"/>
      <c r="V860" s="5"/>
    </row>
    <row r="861" spans="1:22" ht="29.25" customHeight="1" x14ac:dyDescent="0.25">
      <c r="A861" s="22"/>
      <c r="B861" s="22"/>
      <c r="C861" s="5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5"/>
      <c r="T861" s="5"/>
      <c r="U861" s="5"/>
      <c r="V861" s="5"/>
    </row>
    <row r="862" spans="1:22" ht="29.25" customHeight="1" x14ac:dyDescent="0.25">
      <c r="A862" s="22"/>
      <c r="B862" s="22"/>
      <c r="C862" s="5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5"/>
      <c r="T862" s="5"/>
      <c r="U862" s="5"/>
      <c r="V862" s="5"/>
    </row>
  </sheetData>
  <autoFilter ref="A1:V74"/>
  <mergeCells count="11">
    <mergeCell ref="N1:P1"/>
    <mergeCell ref="V72:V74"/>
    <mergeCell ref="A18:V18"/>
    <mergeCell ref="A3:V3"/>
    <mergeCell ref="A39:V39"/>
    <mergeCell ref="A71:V71"/>
    <mergeCell ref="A65:V65"/>
    <mergeCell ref="A60:V60"/>
    <mergeCell ref="E1:G1"/>
    <mergeCell ref="K1:M1"/>
    <mergeCell ref="H1:J1"/>
  </mergeCells>
  <pageMargins left="0.23622047244094491" right="0.23622047244094491" top="0.51181102362204722" bottom="0.27559055118110237" header="0.31496062992125984" footer="0"/>
  <pageSetup paperSize="9" scale="68" fitToHeight="0" orientation="landscape" r:id="rId1"/>
  <headerFooter>
    <oddHeader>&amp;L&amp;"Times New Roman,Félkövér"PPKE ITK&amp;C&amp;"Times New Roman,Félkövér"Mérnökinformatikus MSc mintatanterv&amp;R&amp;"Times New Roman,Félkövér"2016. tavasz</oddHeader>
  </headerFooter>
  <rowBreaks count="2" manualBreakCount="2">
    <brk id="50" max="21" man="1"/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4"/>
  <sheetViews>
    <sheetView tabSelected="1" zoomScaleNormal="100" workbookViewId="0">
      <selection activeCell="X9" sqref="X9"/>
    </sheetView>
  </sheetViews>
  <sheetFormatPr defaultColWidth="13.5" defaultRowHeight="15.75" x14ac:dyDescent="0.25"/>
  <cols>
    <col min="1" max="1" width="6.125" style="137" customWidth="1"/>
    <col min="2" max="2" width="7" style="137" customWidth="1"/>
    <col min="3" max="3" width="33.75" style="64" customWidth="1"/>
    <col min="4" max="4" width="4.125" style="137" customWidth="1"/>
    <col min="5" max="5" width="4.5" style="137" customWidth="1"/>
    <col min="6" max="7" width="5" style="137" customWidth="1"/>
    <col min="8" max="8" width="4.875" style="137" customWidth="1"/>
    <col min="9" max="9" width="5.125" style="137" customWidth="1"/>
    <col min="10" max="21" width="3.25" style="137" customWidth="1"/>
    <col min="22" max="23" width="6.375" style="137" customWidth="1"/>
    <col min="24" max="24" width="20.875" bestFit="1" customWidth="1"/>
    <col min="25" max="25" width="16.625" customWidth="1"/>
    <col min="26" max="26" width="26.125" customWidth="1"/>
    <col min="27" max="27" width="23.75" customWidth="1"/>
  </cols>
  <sheetData>
    <row r="1" spans="1:27" ht="42.75" x14ac:dyDescent="0.25">
      <c r="A1" s="52"/>
      <c r="B1" s="52" t="s">
        <v>396</v>
      </c>
      <c r="C1" s="52" t="s">
        <v>0</v>
      </c>
      <c r="D1" s="52" t="s">
        <v>172</v>
      </c>
      <c r="E1" s="52" t="s">
        <v>242</v>
      </c>
      <c r="F1" s="52" t="s">
        <v>284</v>
      </c>
      <c r="G1" s="52" t="s">
        <v>296</v>
      </c>
      <c r="H1" s="52" t="s">
        <v>310</v>
      </c>
      <c r="I1" s="52" t="s">
        <v>24</v>
      </c>
      <c r="J1" s="146" t="s">
        <v>2</v>
      </c>
      <c r="K1" s="147"/>
      <c r="L1" s="148"/>
      <c r="M1" s="146" t="s">
        <v>3</v>
      </c>
      <c r="N1" s="147"/>
      <c r="O1" s="148"/>
      <c r="P1" s="146" t="s">
        <v>4</v>
      </c>
      <c r="Q1" s="147"/>
      <c r="R1" s="148"/>
      <c r="S1" s="146" t="s">
        <v>5</v>
      </c>
      <c r="T1" s="147"/>
      <c r="U1" s="148"/>
      <c r="V1" s="52" t="s">
        <v>394</v>
      </c>
      <c r="W1" s="2" t="s">
        <v>6</v>
      </c>
      <c r="X1" s="52" t="s">
        <v>402</v>
      </c>
      <c r="Y1" s="52" t="s">
        <v>7</v>
      </c>
      <c r="Z1" s="52" t="s">
        <v>401</v>
      </c>
      <c r="AA1" s="133" t="s">
        <v>8</v>
      </c>
    </row>
    <row r="2" spans="1:27" x14ac:dyDescent="0.25">
      <c r="A2" s="25"/>
      <c r="B2" s="25"/>
      <c r="C2" s="112"/>
      <c r="D2" s="110"/>
      <c r="E2" s="110"/>
      <c r="F2" s="110"/>
      <c r="G2" s="110"/>
      <c r="H2" s="110"/>
      <c r="I2" s="110"/>
      <c r="J2" s="110" t="s">
        <v>9</v>
      </c>
      <c r="K2" s="110" t="s">
        <v>10</v>
      </c>
      <c r="L2" s="110" t="s">
        <v>11</v>
      </c>
      <c r="M2" s="110" t="s">
        <v>9</v>
      </c>
      <c r="N2" s="110" t="s">
        <v>10</v>
      </c>
      <c r="O2" s="110" t="s">
        <v>11</v>
      </c>
      <c r="P2" s="110" t="s">
        <v>9</v>
      </c>
      <c r="Q2" s="110" t="s">
        <v>10</v>
      </c>
      <c r="R2" s="110" t="s">
        <v>11</v>
      </c>
      <c r="S2" s="110" t="s">
        <v>9</v>
      </c>
      <c r="T2" s="110" t="s">
        <v>10</v>
      </c>
      <c r="U2" s="110" t="s">
        <v>11</v>
      </c>
      <c r="V2" s="110"/>
      <c r="W2" s="110"/>
      <c r="X2" s="112"/>
      <c r="Y2" s="112"/>
      <c r="Z2" s="11"/>
      <c r="AA2" s="12"/>
    </row>
    <row r="3" spans="1:27" s="65" customFormat="1" ht="21.75" customHeight="1" x14ac:dyDescent="0.25">
      <c r="A3" s="160" t="s">
        <v>439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2"/>
    </row>
    <row r="4" spans="1:27" ht="21.75" customHeight="1" x14ac:dyDescent="0.25">
      <c r="A4" s="153" t="s">
        <v>331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55"/>
      <c r="Z4" s="55"/>
      <c r="AA4" s="55"/>
    </row>
    <row r="5" spans="1:27" ht="21.75" customHeight="1" x14ac:dyDescent="0.25">
      <c r="A5" s="153" t="s">
        <v>403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55"/>
      <c r="Z5" s="55"/>
      <c r="AA5" s="55"/>
    </row>
    <row r="6" spans="1:27" ht="21.75" customHeight="1" x14ac:dyDescent="0.25">
      <c r="A6" s="139"/>
      <c r="B6" s="159" t="s">
        <v>328</v>
      </c>
      <c r="C6" s="159"/>
      <c r="D6" s="159"/>
      <c r="E6" s="159"/>
      <c r="F6" s="159"/>
      <c r="G6" s="159"/>
      <c r="H6" s="159"/>
      <c r="I6" s="159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3"/>
      <c r="Y6" s="53"/>
      <c r="Z6" s="53"/>
      <c r="AA6" s="53"/>
    </row>
    <row r="7" spans="1:27" x14ac:dyDescent="0.25">
      <c r="A7" s="18"/>
      <c r="B7" s="156" t="s">
        <v>167</v>
      </c>
      <c r="C7" s="156"/>
      <c r="D7" s="156"/>
      <c r="E7" s="156"/>
      <c r="F7" s="156"/>
      <c r="G7" s="156"/>
      <c r="H7" s="156"/>
      <c r="I7" s="15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38"/>
      <c r="Y7" s="38"/>
      <c r="Z7" s="39"/>
      <c r="AA7" s="39"/>
    </row>
    <row r="8" spans="1:27" x14ac:dyDescent="0.25">
      <c r="A8" s="18"/>
      <c r="B8" s="156" t="s">
        <v>168</v>
      </c>
      <c r="C8" s="156"/>
      <c r="D8" s="156"/>
      <c r="E8" s="156"/>
      <c r="F8" s="156"/>
      <c r="G8" s="156"/>
      <c r="H8" s="156"/>
      <c r="I8" s="156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38"/>
      <c r="Y8" s="38"/>
      <c r="Z8" s="39"/>
      <c r="AA8" s="39"/>
    </row>
    <row r="9" spans="1:27" x14ac:dyDescent="0.25">
      <c r="A9" s="18"/>
      <c r="B9" s="156" t="s">
        <v>169</v>
      </c>
      <c r="C9" s="156"/>
      <c r="D9" s="156"/>
      <c r="E9" s="156"/>
      <c r="F9" s="156"/>
      <c r="G9" s="156"/>
      <c r="H9" s="156"/>
      <c r="I9" s="15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38"/>
      <c r="Y9" s="38"/>
      <c r="Z9" s="39"/>
      <c r="AA9" s="39"/>
    </row>
    <row r="10" spans="1:27" x14ac:dyDescent="0.25">
      <c r="A10" s="18"/>
      <c r="B10" s="156" t="s">
        <v>170</v>
      </c>
      <c r="C10" s="156"/>
      <c r="D10" s="156"/>
      <c r="E10" s="156"/>
      <c r="F10" s="156"/>
      <c r="G10" s="156"/>
      <c r="H10" s="156"/>
      <c r="I10" s="156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38"/>
      <c r="Y10" s="38"/>
      <c r="Z10" s="39"/>
      <c r="AA10" s="39"/>
    </row>
    <row r="11" spans="1:27" x14ac:dyDescent="0.25">
      <c r="A11" s="18"/>
      <c r="B11" s="157" t="s">
        <v>329</v>
      </c>
      <c r="C11" s="157"/>
      <c r="D11" s="157"/>
      <c r="E11" s="157"/>
      <c r="F11" s="157"/>
      <c r="G11" s="157"/>
      <c r="H11" s="157"/>
      <c r="I11" s="15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38"/>
      <c r="Y11" s="38"/>
      <c r="Z11" s="39"/>
      <c r="AA11" s="39"/>
    </row>
    <row r="12" spans="1:27" ht="15.75" customHeight="1" x14ac:dyDescent="0.25">
      <c r="A12" s="18"/>
      <c r="B12" s="158" t="s">
        <v>330</v>
      </c>
      <c r="C12" s="158"/>
      <c r="D12" s="158"/>
      <c r="E12" s="158"/>
      <c r="F12" s="158"/>
      <c r="G12" s="158"/>
      <c r="H12" s="158"/>
      <c r="I12" s="15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38"/>
      <c r="Y12" s="38"/>
      <c r="Z12" s="39"/>
      <c r="AA12" s="39"/>
    </row>
    <row r="13" spans="1:27" x14ac:dyDescent="0.25">
      <c r="A13" s="18"/>
      <c r="B13" s="56"/>
      <c r="C13" s="3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38"/>
      <c r="Y13" s="38"/>
      <c r="Z13" s="39"/>
      <c r="AA13" s="39"/>
    </row>
    <row r="14" spans="1:27" s="40" customFormat="1" ht="30" customHeight="1" x14ac:dyDescent="0.25">
      <c r="A14" s="16" t="s">
        <v>37</v>
      </c>
      <c r="B14" s="140" t="s">
        <v>23</v>
      </c>
      <c r="C14" s="57" t="s">
        <v>241</v>
      </c>
      <c r="D14" s="23" t="s">
        <v>138</v>
      </c>
      <c r="E14" s="23" t="s">
        <v>138</v>
      </c>
      <c r="F14" s="23" t="s">
        <v>138</v>
      </c>
      <c r="G14" s="23"/>
      <c r="H14" s="23"/>
      <c r="I14" s="23"/>
      <c r="J14" s="23"/>
      <c r="K14" s="23"/>
      <c r="L14" s="23"/>
      <c r="M14" s="23"/>
      <c r="N14" s="23"/>
      <c r="O14" s="23"/>
      <c r="P14" s="23">
        <v>2</v>
      </c>
      <c r="Q14" s="23">
        <v>0</v>
      </c>
      <c r="R14" s="23">
        <v>2</v>
      </c>
      <c r="S14" s="23"/>
      <c r="T14" s="23"/>
      <c r="U14" s="23"/>
      <c r="V14" s="23" t="s">
        <v>16</v>
      </c>
      <c r="W14" s="23">
        <v>5</v>
      </c>
      <c r="X14" s="58" t="s">
        <v>135</v>
      </c>
      <c r="Y14" s="58" t="s">
        <v>243</v>
      </c>
      <c r="Z14" s="58" t="s">
        <v>404</v>
      </c>
      <c r="AA14" s="57"/>
    </row>
    <row r="15" spans="1:27" s="40" customFormat="1" ht="30" customHeight="1" x14ac:dyDescent="0.25">
      <c r="A15" s="16" t="s">
        <v>27</v>
      </c>
      <c r="B15" s="16" t="s">
        <v>23</v>
      </c>
      <c r="C15" s="58" t="s">
        <v>258</v>
      </c>
      <c r="D15" s="23"/>
      <c r="E15" s="23" t="s">
        <v>138</v>
      </c>
      <c r="F15" s="23"/>
      <c r="G15" s="23"/>
      <c r="H15" s="23" t="s">
        <v>138</v>
      </c>
      <c r="I15" s="23"/>
      <c r="J15" s="23">
        <v>2</v>
      </c>
      <c r="K15" s="23">
        <v>0</v>
      </c>
      <c r="L15" s="23">
        <v>2</v>
      </c>
      <c r="M15" s="16"/>
      <c r="N15" s="16"/>
      <c r="O15" s="23"/>
      <c r="P15" s="23"/>
      <c r="Q15" s="23"/>
      <c r="R15" s="23"/>
      <c r="S15" s="23"/>
      <c r="T15" s="23"/>
      <c r="U15" s="23"/>
      <c r="V15" s="23" t="s">
        <v>16</v>
      </c>
      <c r="W15" s="23">
        <v>5</v>
      </c>
      <c r="X15" s="58" t="s">
        <v>99</v>
      </c>
      <c r="Y15" s="58" t="s">
        <v>259</v>
      </c>
      <c r="Z15" s="58" t="s">
        <v>405</v>
      </c>
      <c r="AA15" s="58" t="s">
        <v>47</v>
      </c>
    </row>
    <row r="16" spans="1:27" s="70" customFormat="1" ht="30" customHeight="1" x14ac:dyDescent="0.25">
      <c r="A16" s="72" t="s">
        <v>22</v>
      </c>
      <c r="B16" s="72" t="s">
        <v>23</v>
      </c>
      <c r="C16" s="67" t="s">
        <v>350</v>
      </c>
      <c r="D16" s="68"/>
      <c r="E16" s="68"/>
      <c r="F16" s="68"/>
      <c r="G16" s="68"/>
      <c r="H16" s="68"/>
      <c r="I16" s="68" t="s">
        <v>138</v>
      </c>
      <c r="J16" s="68"/>
      <c r="K16" s="68"/>
      <c r="L16" s="68"/>
      <c r="M16" s="68"/>
      <c r="N16" s="68"/>
      <c r="O16" s="68"/>
      <c r="P16" s="68"/>
      <c r="Q16" s="68"/>
      <c r="R16" s="68"/>
      <c r="S16" s="68">
        <v>2</v>
      </c>
      <c r="T16" s="68">
        <v>1</v>
      </c>
      <c r="U16" s="68">
        <v>0</v>
      </c>
      <c r="V16" s="72" t="s">
        <v>16</v>
      </c>
      <c r="W16" s="72">
        <v>3</v>
      </c>
      <c r="X16" s="67" t="s">
        <v>236</v>
      </c>
      <c r="Y16" s="67" t="s">
        <v>360</v>
      </c>
      <c r="Z16" s="67"/>
      <c r="AA16" s="96" t="s">
        <v>410</v>
      </c>
    </row>
    <row r="17" spans="1:27" s="40" customFormat="1" ht="30" customHeight="1" x14ac:dyDescent="0.25">
      <c r="A17" s="16" t="s">
        <v>22</v>
      </c>
      <c r="B17" s="16" t="s">
        <v>23</v>
      </c>
      <c r="C17" s="58" t="s">
        <v>175</v>
      </c>
      <c r="D17" s="16" t="s">
        <v>138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>
        <v>2</v>
      </c>
      <c r="T17" s="16">
        <v>0</v>
      </c>
      <c r="U17" s="16">
        <v>0</v>
      </c>
      <c r="V17" s="16" t="s">
        <v>16</v>
      </c>
      <c r="W17" s="16">
        <v>3</v>
      </c>
      <c r="X17" s="58" t="s">
        <v>176</v>
      </c>
      <c r="Y17" s="58" t="s">
        <v>177</v>
      </c>
      <c r="Z17" s="3" t="s">
        <v>174</v>
      </c>
      <c r="AA17" s="58" t="s">
        <v>178</v>
      </c>
    </row>
    <row r="18" spans="1:27" s="40" customFormat="1" ht="30" customHeight="1" x14ac:dyDescent="0.25">
      <c r="A18" s="23" t="s">
        <v>37</v>
      </c>
      <c r="B18" s="23" t="s">
        <v>23</v>
      </c>
      <c r="C18" s="58" t="s">
        <v>266</v>
      </c>
      <c r="D18" s="23"/>
      <c r="E18" s="23" t="s">
        <v>138</v>
      </c>
      <c r="F18" s="23" t="s">
        <v>138</v>
      </c>
      <c r="G18" s="23"/>
      <c r="H18" s="23" t="s">
        <v>138</v>
      </c>
      <c r="I18" s="23"/>
      <c r="J18" s="23"/>
      <c r="K18" s="23"/>
      <c r="L18" s="23"/>
      <c r="M18" s="23"/>
      <c r="N18" s="23"/>
      <c r="O18" s="23"/>
      <c r="P18" s="23">
        <v>1</v>
      </c>
      <c r="Q18" s="23">
        <v>0</v>
      </c>
      <c r="R18" s="23">
        <v>2</v>
      </c>
      <c r="S18" s="23"/>
      <c r="T18" s="23"/>
      <c r="U18" s="23"/>
      <c r="V18" s="23" t="s">
        <v>264</v>
      </c>
      <c r="W18" s="23">
        <v>3</v>
      </c>
      <c r="X18" s="58" t="s">
        <v>256</v>
      </c>
      <c r="Y18" s="59" t="s">
        <v>267</v>
      </c>
      <c r="Z18" s="3" t="s">
        <v>265</v>
      </c>
      <c r="AA18" s="58"/>
    </row>
    <row r="19" spans="1:27" s="40" customFormat="1" ht="30" customHeight="1" x14ac:dyDescent="0.25">
      <c r="A19" s="23" t="s">
        <v>37</v>
      </c>
      <c r="B19" s="23" t="s">
        <v>23</v>
      </c>
      <c r="C19" s="58" t="s">
        <v>268</v>
      </c>
      <c r="D19" s="23"/>
      <c r="E19" s="23" t="s">
        <v>138</v>
      </c>
      <c r="F19" s="23" t="s">
        <v>138</v>
      </c>
      <c r="G19" s="23"/>
      <c r="H19" s="23" t="s">
        <v>138</v>
      </c>
      <c r="I19" s="23"/>
      <c r="J19" s="23"/>
      <c r="K19" s="23"/>
      <c r="L19" s="23"/>
      <c r="M19" s="23"/>
      <c r="N19" s="23"/>
      <c r="O19" s="23"/>
      <c r="P19" s="23">
        <v>1</v>
      </c>
      <c r="Q19" s="23">
        <v>0</v>
      </c>
      <c r="R19" s="23">
        <v>2</v>
      </c>
      <c r="S19" s="23"/>
      <c r="T19" s="23"/>
      <c r="U19" s="23"/>
      <c r="V19" s="23" t="s">
        <v>264</v>
      </c>
      <c r="W19" s="23">
        <v>3</v>
      </c>
      <c r="X19" s="58" t="s">
        <v>256</v>
      </c>
      <c r="Y19" s="59" t="s">
        <v>269</v>
      </c>
      <c r="Z19" s="3" t="s">
        <v>265</v>
      </c>
      <c r="AA19" s="58"/>
    </row>
    <row r="20" spans="1:27" s="70" customFormat="1" ht="30" customHeight="1" x14ac:dyDescent="0.25">
      <c r="A20" s="72" t="s">
        <v>27</v>
      </c>
      <c r="B20" s="72" t="s">
        <v>23</v>
      </c>
      <c r="C20" s="67" t="s">
        <v>352</v>
      </c>
      <c r="D20" s="68"/>
      <c r="E20" s="68"/>
      <c r="F20" s="68"/>
      <c r="G20" s="68"/>
      <c r="H20" s="68"/>
      <c r="I20" s="68" t="s">
        <v>138</v>
      </c>
      <c r="J20" s="68"/>
      <c r="K20" s="68">
        <v>2</v>
      </c>
      <c r="L20" s="68">
        <v>1</v>
      </c>
      <c r="M20" s="68">
        <v>0</v>
      </c>
      <c r="N20" s="68"/>
      <c r="O20" s="68"/>
      <c r="P20" s="68"/>
      <c r="Q20" s="68"/>
      <c r="R20" s="68"/>
      <c r="S20" s="68"/>
      <c r="T20" s="68"/>
      <c r="U20" s="68"/>
      <c r="V20" s="72" t="s">
        <v>16</v>
      </c>
      <c r="W20" s="72">
        <v>3</v>
      </c>
      <c r="X20" s="67" t="s">
        <v>353</v>
      </c>
      <c r="Y20" s="67" t="s">
        <v>361</v>
      </c>
      <c r="Z20" s="67"/>
      <c r="AA20" s="96" t="s">
        <v>410</v>
      </c>
    </row>
    <row r="21" spans="1:27" s="40" customFormat="1" ht="30" customHeight="1" x14ac:dyDescent="0.25">
      <c r="A21" s="16" t="s">
        <v>37</v>
      </c>
      <c r="B21" s="16" t="s">
        <v>23</v>
      </c>
      <c r="C21" s="58" t="s">
        <v>332</v>
      </c>
      <c r="D21" s="16" t="s">
        <v>138</v>
      </c>
      <c r="E21" s="16" t="s">
        <v>138</v>
      </c>
      <c r="F21" s="16" t="s">
        <v>138</v>
      </c>
      <c r="G21" s="16"/>
      <c r="H21" s="16"/>
      <c r="I21" s="16"/>
      <c r="J21" s="16"/>
      <c r="K21" s="16"/>
      <c r="L21" s="16"/>
      <c r="M21" s="16"/>
      <c r="N21" s="16"/>
      <c r="O21" s="16"/>
      <c r="P21" s="16">
        <v>2</v>
      </c>
      <c r="Q21" s="16">
        <v>0</v>
      </c>
      <c r="R21" s="16">
        <v>0</v>
      </c>
      <c r="S21" s="16"/>
      <c r="T21" s="16"/>
      <c r="U21" s="16"/>
      <c r="V21" s="16" t="s">
        <v>16</v>
      </c>
      <c r="W21" s="16">
        <v>2</v>
      </c>
      <c r="X21" s="58" t="s">
        <v>333</v>
      </c>
      <c r="Y21" s="58" t="s">
        <v>334</v>
      </c>
      <c r="Z21" s="58" t="s">
        <v>406</v>
      </c>
      <c r="AA21" s="58" t="s">
        <v>226</v>
      </c>
    </row>
    <row r="22" spans="1:27" s="40" customFormat="1" ht="30" customHeight="1" x14ac:dyDescent="0.25">
      <c r="A22" s="23" t="s">
        <v>37</v>
      </c>
      <c r="B22" s="23" t="s">
        <v>23</v>
      </c>
      <c r="C22" s="58" t="s">
        <v>179</v>
      </c>
      <c r="D22" s="23" t="s">
        <v>138</v>
      </c>
      <c r="E22" s="23"/>
      <c r="F22" s="23"/>
      <c r="G22" s="23" t="s">
        <v>138</v>
      </c>
      <c r="H22" s="23"/>
      <c r="I22" s="23"/>
      <c r="J22" s="23"/>
      <c r="K22" s="23"/>
      <c r="L22" s="23"/>
      <c r="M22" s="23"/>
      <c r="N22" s="23"/>
      <c r="O22" s="23"/>
      <c r="P22" s="23">
        <v>2</v>
      </c>
      <c r="Q22" s="23">
        <v>0</v>
      </c>
      <c r="R22" s="23">
        <v>2</v>
      </c>
      <c r="S22" s="23"/>
      <c r="T22" s="23"/>
      <c r="U22" s="23"/>
      <c r="V22" s="23" t="s">
        <v>16</v>
      </c>
      <c r="W22" s="23">
        <v>5</v>
      </c>
      <c r="X22" s="58" t="s">
        <v>180</v>
      </c>
      <c r="Y22" s="59" t="s">
        <v>181</v>
      </c>
      <c r="Z22" s="58"/>
      <c r="AA22" s="58"/>
    </row>
    <row r="23" spans="1:27" s="40" customFormat="1" ht="30" customHeight="1" x14ac:dyDescent="0.25">
      <c r="A23" s="16" t="s">
        <v>27</v>
      </c>
      <c r="B23" s="16" t="s">
        <v>23</v>
      </c>
      <c r="C23" s="58" t="s">
        <v>283</v>
      </c>
      <c r="D23" s="23" t="s">
        <v>138</v>
      </c>
      <c r="E23" s="23" t="s">
        <v>138</v>
      </c>
      <c r="F23" s="23" t="s">
        <v>138</v>
      </c>
      <c r="G23" s="23" t="s">
        <v>138</v>
      </c>
      <c r="H23" s="23"/>
      <c r="I23" s="23"/>
      <c r="J23" s="23">
        <v>2</v>
      </c>
      <c r="K23" s="23">
        <v>0</v>
      </c>
      <c r="L23" s="23">
        <v>0</v>
      </c>
      <c r="M23" s="23"/>
      <c r="N23" s="23"/>
      <c r="O23" s="23"/>
      <c r="P23" s="23"/>
      <c r="Q23" s="23"/>
      <c r="R23" s="23"/>
      <c r="S23" s="23"/>
      <c r="T23" s="23"/>
      <c r="U23" s="23"/>
      <c r="V23" s="23" t="s">
        <v>16</v>
      </c>
      <c r="W23" s="23">
        <v>3</v>
      </c>
      <c r="X23" s="58" t="s">
        <v>285</v>
      </c>
      <c r="Y23" s="58" t="s">
        <v>286</v>
      </c>
      <c r="Z23" s="58" t="s">
        <v>411</v>
      </c>
      <c r="AA23" s="58"/>
    </row>
    <row r="24" spans="1:27" s="40" customFormat="1" ht="30" customHeight="1" x14ac:dyDescent="0.25">
      <c r="A24" s="16" t="s">
        <v>27</v>
      </c>
      <c r="B24" s="16" t="s">
        <v>23</v>
      </c>
      <c r="C24" s="58" t="s">
        <v>244</v>
      </c>
      <c r="D24" s="23" t="s">
        <v>138</v>
      </c>
      <c r="E24" s="23" t="s">
        <v>138</v>
      </c>
      <c r="F24" s="23" t="s">
        <v>138</v>
      </c>
      <c r="G24" s="23" t="s">
        <v>138</v>
      </c>
      <c r="H24" s="23"/>
      <c r="I24" s="23"/>
      <c r="J24" s="23">
        <v>3</v>
      </c>
      <c r="K24" s="23">
        <v>0</v>
      </c>
      <c r="L24" s="23">
        <v>1</v>
      </c>
      <c r="M24" s="23"/>
      <c r="N24" s="23"/>
      <c r="O24" s="23"/>
      <c r="P24" s="23"/>
      <c r="Q24" s="23"/>
      <c r="R24" s="23"/>
      <c r="S24" s="23"/>
      <c r="T24" s="23"/>
      <c r="U24" s="23"/>
      <c r="V24" s="23" t="s">
        <v>16</v>
      </c>
      <c r="W24" s="23">
        <v>5</v>
      </c>
      <c r="X24" s="58" t="s">
        <v>245</v>
      </c>
      <c r="Y24" s="58" t="s">
        <v>246</v>
      </c>
      <c r="Z24" s="58" t="s">
        <v>407</v>
      </c>
      <c r="AA24" s="58"/>
    </row>
    <row r="25" spans="1:27" s="40" customFormat="1" ht="30" customHeight="1" x14ac:dyDescent="0.25">
      <c r="A25" s="16" t="s">
        <v>37</v>
      </c>
      <c r="B25" s="16" t="s">
        <v>23</v>
      </c>
      <c r="C25" s="58" t="s">
        <v>171</v>
      </c>
      <c r="D25" s="16" t="s">
        <v>138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v>3</v>
      </c>
      <c r="Q25" s="16">
        <v>2</v>
      </c>
      <c r="R25" s="16">
        <v>0</v>
      </c>
      <c r="S25" s="16"/>
      <c r="T25" s="16"/>
      <c r="U25" s="16"/>
      <c r="V25" s="16" t="s">
        <v>16</v>
      </c>
      <c r="W25" s="16">
        <v>6</v>
      </c>
      <c r="X25" s="58" t="s">
        <v>173</v>
      </c>
      <c r="Y25" s="58" t="s">
        <v>174</v>
      </c>
      <c r="Z25" s="58" t="s">
        <v>408</v>
      </c>
      <c r="AA25" s="58"/>
    </row>
    <row r="26" spans="1:27" s="40" customFormat="1" ht="30" customHeight="1" x14ac:dyDescent="0.25">
      <c r="A26" s="16" t="s">
        <v>27</v>
      </c>
      <c r="B26" s="23" t="s">
        <v>23</v>
      </c>
      <c r="C26" s="58" t="s">
        <v>335</v>
      </c>
      <c r="D26" s="23"/>
      <c r="E26" s="23" t="s">
        <v>138</v>
      </c>
      <c r="F26" s="23"/>
      <c r="G26" s="23"/>
      <c r="H26" s="23"/>
      <c r="I26" s="23"/>
      <c r="J26" s="23">
        <v>0</v>
      </c>
      <c r="K26" s="23">
        <v>0</v>
      </c>
      <c r="L26" s="23">
        <v>2</v>
      </c>
      <c r="M26" s="23"/>
      <c r="N26" s="23"/>
      <c r="O26" s="23"/>
      <c r="P26" s="23"/>
      <c r="Q26" s="23"/>
      <c r="R26" s="23"/>
      <c r="S26" s="23"/>
      <c r="T26" s="23"/>
      <c r="U26" s="23"/>
      <c r="V26" s="23" t="s">
        <v>10</v>
      </c>
      <c r="W26" s="23">
        <v>2</v>
      </c>
      <c r="X26" s="58" t="s">
        <v>409</v>
      </c>
      <c r="Y26" s="59" t="s">
        <v>362</v>
      </c>
      <c r="Z26" s="58"/>
      <c r="AA26" s="96"/>
    </row>
    <row r="27" spans="1:27" s="40" customFormat="1" ht="30" customHeight="1" x14ac:dyDescent="0.25">
      <c r="A27" s="16" t="s">
        <v>62</v>
      </c>
      <c r="B27" s="23" t="s">
        <v>23</v>
      </c>
      <c r="C27" s="58" t="s">
        <v>306</v>
      </c>
      <c r="D27" s="23"/>
      <c r="E27" s="23"/>
      <c r="F27" s="23"/>
      <c r="G27" s="23" t="s">
        <v>138</v>
      </c>
      <c r="H27" s="23"/>
      <c r="I27" s="23"/>
      <c r="J27" s="23"/>
      <c r="K27" s="23"/>
      <c r="L27" s="23"/>
      <c r="M27" s="16">
        <v>1</v>
      </c>
      <c r="N27" s="23">
        <v>0</v>
      </c>
      <c r="O27" s="23">
        <v>0</v>
      </c>
      <c r="P27" s="23"/>
      <c r="Q27" s="23"/>
      <c r="R27" s="23"/>
      <c r="S27" s="23"/>
      <c r="T27" s="23"/>
      <c r="U27" s="23"/>
      <c r="V27" s="23" t="s">
        <v>16</v>
      </c>
      <c r="W27" s="23">
        <v>1</v>
      </c>
      <c r="X27" s="58" t="s">
        <v>307</v>
      </c>
      <c r="Y27" s="58" t="s">
        <v>308</v>
      </c>
      <c r="Z27" s="3" t="s">
        <v>45</v>
      </c>
      <c r="AA27" s="58"/>
    </row>
    <row r="28" spans="1:27" s="40" customFormat="1" ht="30" customHeight="1" x14ac:dyDescent="0.25">
      <c r="A28" s="16" t="s">
        <v>22</v>
      </c>
      <c r="B28" s="16" t="s">
        <v>23</v>
      </c>
      <c r="C28" s="58" t="s">
        <v>434</v>
      </c>
      <c r="D28" s="16" t="s">
        <v>138</v>
      </c>
      <c r="E28" s="16"/>
      <c r="F28" s="16"/>
      <c r="G28" s="16" t="s">
        <v>138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>
        <v>3</v>
      </c>
      <c r="T28" s="16">
        <v>1</v>
      </c>
      <c r="U28" s="16">
        <v>0</v>
      </c>
      <c r="V28" s="16" t="s">
        <v>16</v>
      </c>
      <c r="W28" s="16">
        <v>5</v>
      </c>
      <c r="X28" s="58" t="s">
        <v>194</v>
      </c>
      <c r="Y28" s="58" t="s">
        <v>195</v>
      </c>
      <c r="Z28" s="3" t="s">
        <v>45</v>
      </c>
      <c r="AA28" s="58"/>
    </row>
    <row r="29" spans="1:27" s="40" customFormat="1" ht="30" customHeight="1" x14ac:dyDescent="0.25">
      <c r="A29" s="23" t="s">
        <v>27</v>
      </c>
      <c r="B29" s="23" t="s">
        <v>23</v>
      </c>
      <c r="C29" s="58" t="s">
        <v>238</v>
      </c>
      <c r="D29" s="23"/>
      <c r="E29" s="23"/>
      <c r="F29" s="23"/>
      <c r="G29" s="23"/>
      <c r="H29" s="23"/>
      <c r="I29" s="23"/>
      <c r="J29" s="23">
        <v>0</v>
      </c>
      <c r="K29" s="23">
        <v>1</v>
      </c>
      <c r="L29" s="23">
        <v>0</v>
      </c>
      <c r="M29" s="23"/>
      <c r="N29" s="23"/>
      <c r="O29" s="23"/>
      <c r="P29" s="23"/>
      <c r="Q29" s="23"/>
      <c r="R29" s="23"/>
      <c r="S29" s="23"/>
      <c r="T29" s="23"/>
      <c r="U29" s="23"/>
      <c r="V29" s="23" t="s">
        <v>10</v>
      </c>
      <c r="W29" s="23">
        <v>1</v>
      </c>
      <c r="X29" s="58" t="s">
        <v>239</v>
      </c>
      <c r="Y29" s="58" t="s">
        <v>240</v>
      </c>
      <c r="Z29" s="3" t="s">
        <v>45</v>
      </c>
      <c r="AA29" s="58" t="s">
        <v>226</v>
      </c>
    </row>
    <row r="30" spans="1:27" s="40" customFormat="1" ht="30" customHeight="1" x14ac:dyDescent="0.25">
      <c r="A30" s="16" t="s">
        <v>27</v>
      </c>
      <c r="B30" s="16" t="s">
        <v>23</v>
      </c>
      <c r="C30" s="58" t="s">
        <v>213</v>
      </c>
      <c r="D30" s="23" t="s">
        <v>138</v>
      </c>
      <c r="E30" s="23"/>
      <c r="F30" s="23"/>
      <c r="G30" s="23"/>
      <c r="H30" s="23"/>
      <c r="I30" s="23"/>
      <c r="J30" s="23">
        <v>2</v>
      </c>
      <c r="K30" s="23">
        <v>0</v>
      </c>
      <c r="L30" s="23">
        <v>0</v>
      </c>
      <c r="M30" s="23"/>
      <c r="N30" s="23"/>
      <c r="O30" s="23"/>
      <c r="P30" s="23"/>
      <c r="Q30" s="23"/>
      <c r="R30" s="23"/>
      <c r="S30" s="23"/>
      <c r="T30" s="23"/>
      <c r="U30" s="23"/>
      <c r="V30" s="23" t="s">
        <v>16</v>
      </c>
      <c r="W30" s="23">
        <v>3</v>
      </c>
      <c r="X30" s="58" t="s">
        <v>214</v>
      </c>
      <c r="Y30" s="59" t="s">
        <v>215</v>
      </c>
      <c r="Z30" s="58" t="s">
        <v>406</v>
      </c>
      <c r="AA30" s="58"/>
    </row>
    <row r="31" spans="1:27" s="70" customFormat="1" ht="30" customHeight="1" x14ac:dyDescent="0.25">
      <c r="A31" s="72" t="s">
        <v>37</v>
      </c>
      <c r="B31" s="72" t="s">
        <v>23</v>
      </c>
      <c r="C31" s="67" t="s">
        <v>346</v>
      </c>
      <c r="D31" s="68"/>
      <c r="E31" s="68"/>
      <c r="F31" s="68"/>
      <c r="G31" s="68"/>
      <c r="H31" s="68"/>
      <c r="I31" s="68" t="s">
        <v>138</v>
      </c>
      <c r="J31" s="68"/>
      <c r="K31" s="68"/>
      <c r="L31" s="68"/>
      <c r="M31" s="68"/>
      <c r="N31" s="68"/>
      <c r="O31" s="68"/>
      <c r="P31" s="68">
        <v>3</v>
      </c>
      <c r="Q31" s="68">
        <v>2</v>
      </c>
      <c r="R31" s="68">
        <v>0</v>
      </c>
      <c r="S31" s="68"/>
      <c r="T31" s="68"/>
      <c r="U31" s="68"/>
      <c r="V31" s="72" t="s">
        <v>16</v>
      </c>
      <c r="W31" s="72">
        <v>6</v>
      </c>
      <c r="X31" s="67" t="s">
        <v>217</v>
      </c>
      <c r="Y31" s="67" t="s">
        <v>363</v>
      </c>
      <c r="Z31" s="67"/>
      <c r="AA31" s="96" t="s">
        <v>410</v>
      </c>
    </row>
    <row r="32" spans="1:27" s="70" customFormat="1" ht="30" customHeight="1" x14ac:dyDescent="0.25">
      <c r="A32" s="68" t="s">
        <v>62</v>
      </c>
      <c r="B32" s="68" t="s">
        <v>23</v>
      </c>
      <c r="C32" s="67" t="s">
        <v>229</v>
      </c>
      <c r="D32" s="68" t="s">
        <v>138</v>
      </c>
      <c r="E32" s="68"/>
      <c r="F32" s="68"/>
      <c r="G32" s="68"/>
      <c r="H32" s="68"/>
      <c r="I32" s="68" t="s">
        <v>138</v>
      </c>
      <c r="J32" s="68"/>
      <c r="K32" s="68"/>
      <c r="L32" s="68"/>
      <c r="M32" s="68">
        <v>2</v>
      </c>
      <c r="N32" s="68">
        <v>0</v>
      </c>
      <c r="O32" s="68">
        <v>2</v>
      </c>
      <c r="P32" s="68"/>
      <c r="Q32" s="68"/>
      <c r="R32" s="68"/>
      <c r="S32" s="68"/>
      <c r="T32" s="68"/>
      <c r="U32" s="68"/>
      <c r="V32" s="68" t="s">
        <v>16</v>
      </c>
      <c r="W32" s="68">
        <v>4</v>
      </c>
      <c r="X32" s="67" t="s">
        <v>217</v>
      </c>
      <c r="Y32" s="69" t="s">
        <v>230</v>
      </c>
      <c r="Z32" s="67" t="s">
        <v>412</v>
      </c>
      <c r="AA32" s="67"/>
    </row>
    <row r="33" spans="1:27" s="70" customFormat="1" ht="30" customHeight="1" x14ac:dyDescent="0.25">
      <c r="A33" s="72" t="s">
        <v>37</v>
      </c>
      <c r="B33" s="72" t="s">
        <v>23</v>
      </c>
      <c r="C33" s="67" t="s">
        <v>347</v>
      </c>
      <c r="D33" s="68"/>
      <c r="E33" s="68"/>
      <c r="F33" s="68"/>
      <c r="G33" s="68"/>
      <c r="H33" s="68"/>
      <c r="I33" s="68" t="s">
        <v>138</v>
      </c>
      <c r="J33" s="68"/>
      <c r="K33" s="68"/>
      <c r="L33" s="68"/>
      <c r="M33" s="68"/>
      <c r="N33" s="68"/>
      <c r="O33" s="68"/>
      <c r="P33" s="68">
        <v>3</v>
      </c>
      <c r="Q33" s="68">
        <v>2</v>
      </c>
      <c r="R33" s="68">
        <v>0</v>
      </c>
      <c r="S33" s="68"/>
      <c r="T33" s="68"/>
      <c r="U33" s="68"/>
      <c r="V33" s="72" t="s">
        <v>16</v>
      </c>
      <c r="W33" s="72">
        <v>6</v>
      </c>
      <c r="X33" s="67" t="s">
        <v>348</v>
      </c>
      <c r="Y33" s="67" t="s">
        <v>364</v>
      </c>
      <c r="Z33" s="67"/>
      <c r="AA33" s="96" t="s">
        <v>410</v>
      </c>
    </row>
    <row r="34" spans="1:27" s="40" customFormat="1" ht="30" customHeight="1" x14ac:dyDescent="0.25">
      <c r="A34" s="23" t="s">
        <v>62</v>
      </c>
      <c r="B34" s="23" t="s">
        <v>23</v>
      </c>
      <c r="C34" s="58" t="s">
        <v>235</v>
      </c>
      <c r="D34" s="23"/>
      <c r="E34" s="23" t="s">
        <v>138</v>
      </c>
      <c r="F34" s="23"/>
      <c r="G34" s="23"/>
      <c r="H34" s="23"/>
      <c r="I34" s="23"/>
      <c r="J34" s="23"/>
      <c r="K34" s="23"/>
      <c r="L34" s="23"/>
      <c r="M34" s="23">
        <v>2</v>
      </c>
      <c r="N34" s="23">
        <v>0</v>
      </c>
      <c r="O34" s="23">
        <v>1</v>
      </c>
      <c r="P34" s="23"/>
      <c r="Q34" s="23"/>
      <c r="R34" s="23"/>
      <c r="S34" s="23"/>
      <c r="T34" s="23"/>
      <c r="U34" s="23"/>
      <c r="V34" s="23" t="s">
        <v>16</v>
      </c>
      <c r="W34" s="23">
        <v>3</v>
      </c>
      <c r="X34" s="58" t="s">
        <v>236</v>
      </c>
      <c r="Y34" s="59" t="s">
        <v>237</v>
      </c>
      <c r="Z34" s="58"/>
      <c r="AA34" s="58"/>
    </row>
    <row r="35" spans="1:27" s="40" customFormat="1" ht="30" customHeight="1" x14ac:dyDescent="0.25">
      <c r="A35" s="16" t="s">
        <v>37</v>
      </c>
      <c r="B35" s="16" t="s">
        <v>23</v>
      </c>
      <c r="C35" s="58" t="s">
        <v>216</v>
      </c>
      <c r="D35" s="23" t="s">
        <v>138</v>
      </c>
      <c r="E35" s="23"/>
      <c r="F35" s="23" t="s">
        <v>138</v>
      </c>
      <c r="G35" s="23" t="s">
        <v>138</v>
      </c>
      <c r="H35" s="23"/>
      <c r="I35" s="23"/>
      <c r="J35" s="23"/>
      <c r="K35" s="23"/>
      <c r="L35" s="23"/>
      <c r="M35" s="23"/>
      <c r="N35" s="23"/>
      <c r="O35" s="23"/>
      <c r="P35" s="23">
        <v>2</v>
      </c>
      <c r="Q35" s="23">
        <v>1</v>
      </c>
      <c r="R35" s="23">
        <v>1</v>
      </c>
      <c r="S35" s="23"/>
      <c r="T35" s="23"/>
      <c r="U35" s="23"/>
      <c r="V35" s="23" t="s">
        <v>16</v>
      </c>
      <c r="W35" s="23">
        <v>4</v>
      </c>
      <c r="X35" s="58" t="s">
        <v>217</v>
      </c>
      <c r="Y35" s="59" t="s">
        <v>218</v>
      </c>
      <c r="Z35" s="3" t="s">
        <v>18</v>
      </c>
      <c r="AA35" s="58"/>
    </row>
    <row r="36" spans="1:27" s="40" customFormat="1" ht="30" customHeight="1" x14ac:dyDescent="0.25">
      <c r="A36" s="16" t="s">
        <v>27</v>
      </c>
      <c r="B36" s="16" t="s">
        <v>23</v>
      </c>
      <c r="C36" s="58" t="s">
        <v>303</v>
      </c>
      <c r="D36" s="16" t="s">
        <v>138</v>
      </c>
      <c r="E36" s="16"/>
      <c r="F36" s="16"/>
      <c r="G36" s="16" t="s">
        <v>138</v>
      </c>
      <c r="H36" s="16"/>
      <c r="I36" s="16"/>
      <c r="J36" s="16">
        <v>0</v>
      </c>
      <c r="K36" s="16">
        <v>0</v>
      </c>
      <c r="L36" s="16">
        <v>2</v>
      </c>
      <c r="M36" s="16"/>
      <c r="N36" s="16"/>
      <c r="O36" s="16"/>
      <c r="P36" s="16"/>
      <c r="Q36" s="16"/>
      <c r="R36" s="16"/>
      <c r="S36" s="23"/>
      <c r="T36" s="23"/>
      <c r="U36" s="23"/>
      <c r="V36" s="16" t="s">
        <v>10</v>
      </c>
      <c r="W36" s="16">
        <v>2</v>
      </c>
      <c r="X36" s="58" t="s">
        <v>297</v>
      </c>
      <c r="Y36" s="58" t="s">
        <v>304</v>
      </c>
      <c r="Z36" s="3" t="s">
        <v>413</v>
      </c>
      <c r="AA36" s="66"/>
    </row>
    <row r="37" spans="1:27" s="40" customFormat="1" ht="30" customHeight="1" x14ac:dyDescent="0.25">
      <c r="A37" s="16" t="s">
        <v>22</v>
      </c>
      <c r="B37" s="16" t="s">
        <v>23</v>
      </c>
      <c r="C37" s="58" t="s">
        <v>191</v>
      </c>
      <c r="D37" s="23" t="s">
        <v>138</v>
      </c>
      <c r="E37" s="23" t="s">
        <v>138</v>
      </c>
      <c r="F37" s="23" t="s">
        <v>138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>
        <v>2</v>
      </c>
      <c r="T37" s="23">
        <v>0</v>
      </c>
      <c r="U37" s="23">
        <v>2</v>
      </c>
      <c r="V37" s="23" t="s">
        <v>16</v>
      </c>
      <c r="W37" s="23">
        <v>5</v>
      </c>
      <c r="X37" s="58" t="s">
        <v>192</v>
      </c>
      <c r="Y37" s="58" t="s">
        <v>193</v>
      </c>
      <c r="Z37" s="58" t="s">
        <v>414</v>
      </c>
      <c r="AA37" s="58"/>
    </row>
    <row r="38" spans="1:27" s="40" customFormat="1" ht="30" customHeight="1" x14ac:dyDescent="0.25">
      <c r="A38" s="16" t="s">
        <v>27</v>
      </c>
      <c r="B38" s="16" t="s">
        <v>23</v>
      </c>
      <c r="C38" s="58" t="s">
        <v>252</v>
      </c>
      <c r="D38" s="23"/>
      <c r="E38" s="23" t="s">
        <v>138</v>
      </c>
      <c r="F38" s="23"/>
      <c r="G38" s="23"/>
      <c r="H38" s="23"/>
      <c r="I38" s="23"/>
      <c r="J38" s="23">
        <v>0</v>
      </c>
      <c r="K38" s="23">
        <v>0</v>
      </c>
      <c r="L38" s="23">
        <v>2</v>
      </c>
      <c r="M38" s="16"/>
      <c r="N38" s="16"/>
      <c r="O38" s="23"/>
      <c r="P38" s="23"/>
      <c r="Q38" s="23"/>
      <c r="R38" s="23"/>
      <c r="S38" s="23"/>
      <c r="T38" s="23"/>
      <c r="U38" s="23"/>
      <c r="V38" s="23" t="s">
        <v>10</v>
      </c>
      <c r="W38" s="23">
        <v>2</v>
      </c>
      <c r="X38" s="58" t="s">
        <v>253</v>
      </c>
      <c r="Y38" s="58" t="s">
        <v>254</v>
      </c>
      <c r="Z38" s="58" t="s">
        <v>415</v>
      </c>
      <c r="AA38" s="58" t="s">
        <v>47</v>
      </c>
    </row>
    <row r="39" spans="1:27" s="40" customFormat="1" ht="30" customHeight="1" x14ac:dyDescent="0.25">
      <c r="A39" s="16" t="s">
        <v>37</v>
      </c>
      <c r="B39" s="16" t="s">
        <v>23</v>
      </c>
      <c r="C39" s="58" t="s">
        <v>249</v>
      </c>
      <c r="D39" s="23"/>
      <c r="E39" s="23" t="s">
        <v>138</v>
      </c>
      <c r="F39" s="23"/>
      <c r="G39" s="23"/>
      <c r="H39" s="23" t="s">
        <v>138</v>
      </c>
      <c r="I39" s="23"/>
      <c r="J39" s="23"/>
      <c r="K39" s="23"/>
      <c r="L39" s="23"/>
      <c r="M39" s="16"/>
      <c r="N39" s="16"/>
      <c r="O39" s="23"/>
      <c r="P39" s="23">
        <v>2</v>
      </c>
      <c r="Q39" s="23">
        <v>0</v>
      </c>
      <c r="R39" s="23">
        <v>0</v>
      </c>
      <c r="S39" s="23"/>
      <c r="T39" s="23"/>
      <c r="U39" s="23"/>
      <c r="V39" s="23" t="s">
        <v>16</v>
      </c>
      <c r="W39" s="23">
        <v>3</v>
      </c>
      <c r="X39" s="58" t="s">
        <v>250</v>
      </c>
      <c r="Y39" s="58" t="s">
        <v>251</v>
      </c>
      <c r="Z39" s="58" t="s">
        <v>398</v>
      </c>
      <c r="AA39" s="58"/>
    </row>
    <row r="40" spans="1:27" s="40" customFormat="1" ht="30" customHeight="1" x14ac:dyDescent="0.25">
      <c r="A40" s="16" t="s">
        <v>37</v>
      </c>
      <c r="B40" s="23" t="s">
        <v>23</v>
      </c>
      <c r="C40" s="58" t="s">
        <v>201</v>
      </c>
      <c r="D40" s="16" t="s">
        <v>138</v>
      </c>
      <c r="E40" s="16" t="s">
        <v>138</v>
      </c>
      <c r="F40" s="16" t="s">
        <v>138</v>
      </c>
      <c r="G40" s="16"/>
      <c r="H40" s="16"/>
      <c r="I40" s="16"/>
      <c r="J40" s="16"/>
      <c r="K40" s="16"/>
      <c r="L40" s="16"/>
      <c r="M40" s="16"/>
      <c r="N40" s="16"/>
      <c r="O40" s="16"/>
      <c r="P40" s="16">
        <v>2</v>
      </c>
      <c r="Q40" s="16">
        <v>0</v>
      </c>
      <c r="R40" s="16">
        <v>1</v>
      </c>
      <c r="S40" s="16"/>
      <c r="T40" s="16"/>
      <c r="U40" s="16"/>
      <c r="V40" s="23" t="s">
        <v>16</v>
      </c>
      <c r="W40" s="23">
        <v>4</v>
      </c>
      <c r="X40" s="58" t="s">
        <v>202</v>
      </c>
      <c r="Y40" s="58" t="s">
        <v>203</v>
      </c>
      <c r="Z40" s="58"/>
      <c r="AA40" s="58"/>
    </row>
    <row r="41" spans="1:27" s="40" customFormat="1" ht="30" customHeight="1" x14ac:dyDescent="0.25">
      <c r="A41" s="23" t="s">
        <v>27</v>
      </c>
      <c r="B41" s="23" t="s">
        <v>23</v>
      </c>
      <c r="C41" s="58" t="s">
        <v>279</v>
      </c>
      <c r="D41" s="23"/>
      <c r="E41" s="23" t="s">
        <v>138</v>
      </c>
      <c r="F41" s="23" t="s">
        <v>138</v>
      </c>
      <c r="G41" s="23"/>
      <c r="H41" s="23"/>
      <c r="I41" s="23"/>
      <c r="J41" s="23">
        <v>0</v>
      </c>
      <c r="K41" s="23">
        <v>0</v>
      </c>
      <c r="L41" s="23">
        <v>3</v>
      </c>
      <c r="M41" s="23"/>
      <c r="N41" s="23"/>
      <c r="O41" s="23"/>
      <c r="P41" s="23"/>
      <c r="Q41" s="23"/>
      <c r="R41" s="23"/>
      <c r="S41" s="23"/>
      <c r="T41" s="23"/>
      <c r="U41" s="23"/>
      <c r="V41" s="23" t="s">
        <v>10</v>
      </c>
      <c r="W41" s="23">
        <v>4</v>
      </c>
      <c r="X41" s="58" t="s">
        <v>277</v>
      </c>
      <c r="Y41" s="59" t="s">
        <v>280</v>
      </c>
      <c r="Z41" s="58"/>
      <c r="AA41" s="58"/>
    </row>
    <row r="42" spans="1:27" s="40" customFormat="1" ht="30" customHeight="1" x14ac:dyDescent="0.25">
      <c r="A42" s="16" t="s">
        <v>27</v>
      </c>
      <c r="B42" s="16" t="s">
        <v>23</v>
      </c>
      <c r="C42" s="58" t="s">
        <v>287</v>
      </c>
      <c r="D42" s="16"/>
      <c r="E42" s="16"/>
      <c r="F42" s="16" t="s">
        <v>138</v>
      </c>
      <c r="G42" s="16"/>
      <c r="H42" s="16"/>
      <c r="I42" s="16"/>
      <c r="J42" s="16">
        <v>2</v>
      </c>
      <c r="K42" s="16">
        <v>1</v>
      </c>
      <c r="L42" s="16">
        <v>1</v>
      </c>
      <c r="M42" s="16"/>
      <c r="N42" s="16"/>
      <c r="O42" s="23"/>
      <c r="P42" s="23"/>
      <c r="Q42" s="23"/>
      <c r="R42" s="23"/>
      <c r="S42" s="23"/>
      <c r="T42" s="23"/>
      <c r="U42" s="23"/>
      <c r="V42" s="16" t="s">
        <v>16</v>
      </c>
      <c r="W42" s="16">
        <v>5</v>
      </c>
      <c r="X42" s="58" t="s">
        <v>288</v>
      </c>
      <c r="Y42" s="58" t="s">
        <v>289</v>
      </c>
      <c r="Z42" s="58" t="s">
        <v>416</v>
      </c>
      <c r="AA42" s="58" t="s">
        <v>290</v>
      </c>
    </row>
    <row r="43" spans="1:27" s="70" customFormat="1" ht="30" customHeight="1" x14ac:dyDescent="0.25">
      <c r="A43" s="72" t="s">
        <v>22</v>
      </c>
      <c r="B43" s="72" t="s">
        <v>23</v>
      </c>
      <c r="C43" s="67" t="s">
        <v>435</v>
      </c>
      <c r="D43" s="68" t="s">
        <v>138</v>
      </c>
      <c r="E43" s="68" t="s">
        <v>138</v>
      </c>
      <c r="F43" s="68" t="s">
        <v>138</v>
      </c>
      <c r="G43" s="68" t="s">
        <v>138</v>
      </c>
      <c r="H43" s="68" t="s">
        <v>138</v>
      </c>
      <c r="I43" s="68" t="s">
        <v>138</v>
      </c>
      <c r="J43" s="68"/>
      <c r="K43" s="68"/>
      <c r="L43" s="68"/>
      <c r="M43" s="72"/>
      <c r="N43" s="72"/>
      <c r="O43" s="68"/>
      <c r="P43" s="68"/>
      <c r="Q43" s="68"/>
      <c r="R43" s="68"/>
      <c r="S43" s="68">
        <v>2</v>
      </c>
      <c r="T43" s="68">
        <v>0</v>
      </c>
      <c r="U43" s="68">
        <v>2</v>
      </c>
      <c r="V43" s="68" t="s">
        <v>16</v>
      </c>
      <c r="W43" s="68">
        <v>5</v>
      </c>
      <c r="X43" s="67" t="s">
        <v>299</v>
      </c>
      <c r="Y43" s="67" t="s">
        <v>369</v>
      </c>
      <c r="Z43" s="67" t="s">
        <v>417</v>
      </c>
      <c r="AA43" s="67"/>
    </row>
    <row r="44" spans="1:27" s="40" customFormat="1" ht="30" customHeight="1" x14ac:dyDescent="0.25">
      <c r="A44" s="23" t="s">
        <v>27</v>
      </c>
      <c r="B44" s="23" t="s">
        <v>23</v>
      </c>
      <c r="C44" s="58" t="s">
        <v>338</v>
      </c>
      <c r="D44" s="23" t="s">
        <v>138</v>
      </c>
      <c r="E44" s="23" t="s">
        <v>138</v>
      </c>
      <c r="F44" s="23" t="s">
        <v>138</v>
      </c>
      <c r="G44" s="23"/>
      <c r="H44" s="23"/>
      <c r="I44" s="23"/>
      <c r="J44" s="23">
        <v>2</v>
      </c>
      <c r="K44" s="23">
        <v>1</v>
      </c>
      <c r="L44" s="23">
        <v>1</v>
      </c>
      <c r="M44" s="23"/>
      <c r="N44" s="23"/>
      <c r="O44" s="23"/>
      <c r="P44" s="23"/>
      <c r="Q44" s="23"/>
      <c r="R44" s="23"/>
      <c r="S44" s="23"/>
      <c r="T44" s="23"/>
      <c r="U44" s="23"/>
      <c r="V44" s="23" t="s">
        <v>16</v>
      </c>
      <c r="W44" s="23">
        <v>5</v>
      </c>
      <c r="X44" s="58" t="s">
        <v>211</v>
      </c>
      <c r="Y44" s="59" t="s">
        <v>365</v>
      </c>
      <c r="Z44" s="58" t="s">
        <v>418</v>
      </c>
      <c r="AA44" s="96" t="s">
        <v>386</v>
      </c>
    </row>
    <row r="45" spans="1:27" s="40" customFormat="1" ht="30" customHeight="1" x14ac:dyDescent="0.25">
      <c r="A45" s="23" t="s">
        <v>62</v>
      </c>
      <c r="B45" s="23" t="s">
        <v>23</v>
      </c>
      <c r="C45" s="58" t="s">
        <v>270</v>
      </c>
      <c r="D45" s="23"/>
      <c r="E45" s="23" t="s">
        <v>138</v>
      </c>
      <c r="F45" s="23"/>
      <c r="G45" s="23"/>
      <c r="H45" s="23"/>
      <c r="I45" s="23"/>
      <c r="J45" s="23"/>
      <c r="K45" s="23"/>
      <c r="L45" s="23"/>
      <c r="M45" s="23">
        <v>0</v>
      </c>
      <c r="N45" s="23">
        <v>0</v>
      </c>
      <c r="O45" s="23">
        <v>2</v>
      </c>
      <c r="P45" s="23"/>
      <c r="Q45" s="23"/>
      <c r="R45" s="23"/>
      <c r="S45" s="23"/>
      <c r="T45" s="23"/>
      <c r="U45" s="23"/>
      <c r="V45" s="23" t="s">
        <v>10</v>
      </c>
      <c r="W45" s="23">
        <v>2</v>
      </c>
      <c r="X45" s="58" t="s">
        <v>271</v>
      </c>
      <c r="Y45" s="59" t="s">
        <v>272</v>
      </c>
      <c r="Z45" s="58"/>
      <c r="AA45" s="58"/>
    </row>
    <row r="46" spans="1:27" s="40" customFormat="1" ht="30" customHeight="1" x14ac:dyDescent="0.25">
      <c r="A46" s="16" t="s">
        <v>62</v>
      </c>
      <c r="B46" s="16" t="s">
        <v>23</v>
      </c>
      <c r="C46" s="58" t="s">
        <v>255</v>
      </c>
      <c r="D46" s="23"/>
      <c r="E46" s="23" t="s">
        <v>138</v>
      </c>
      <c r="F46" s="23"/>
      <c r="G46" s="23"/>
      <c r="H46" s="23" t="s">
        <v>138</v>
      </c>
      <c r="I46" s="23"/>
      <c r="J46" s="23"/>
      <c r="K46" s="23"/>
      <c r="L46" s="23"/>
      <c r="M46" s="16">
        <v>0</v>
      </c>
      <c r="N46" s="16">
        <v>0</v>
      </c>
      <c r="O46" s="23">
        <v>2</v>
      </c>
      <c r="P46" s="23"/>
      <c r="Q46" s="23"/>
      <c r="R46" s="23"/>
      <c r="S46" s="23"/>
      <c r="T46" s="23"/>
      <c r="U46" s="23"/>
      <c r="V46" s="23" t="s">
        <v>10</v>
      </c>
      <c r="W46" s="23">
        <v>2</v>
      </c>
      <c r="X46" s="58" t="s">
        <v>256</v>
      </c>
      <c r="Y46" s="58" t="s">
        <v>257</v>
      </c>
      <c r="Z46" s="58"/>
      <c r="AA46" s="58"/>
    </row>
    <row r="47" spans="1:27" s="40" customFormat="1" ht="30" customHeight="1" x14ac:dyDescent="0.25">
      <c r="A47" s="23" t="s">
        <v>62</v>
      </c>
      <c r="B47" s="23" t="s">
        <v>23</v>
      </c>
      <c r="C47" s="58" t="s">
        <v>219</v>
      </c>
      <c r="D47" s="23" t="s">
        <v>138</v>
      </c>
      <c r="E47" s="23"/>
      <c r="F47" s="23"/>
      <c r="G47" s="23"/>
      <c r="H47" s="23"/>
      <c r="I47" s="23"/>
      <c r="J47" s="23"/>
      <c r="K47" s="23"/>
      <c r="L47" s="23"/>
      <c r="M47" s="23">
        <v>2</v>
      </c>
      <c r="N47" s="23">
        <v>0</v>
      </c>
      <c r="O47" s="23">
        <v>0</v>
      </c>
      <c r="P47" s="23"/>
      <c r="Q47" s="23"/>
      <c r="R47" s="23"/>
      <c r="S47" s="23"/>
      <c r="T47" s="23"/>
      <c r="U47" s="23"/>
      <c r="V47" s="23" t="s">
        <v>16</v>
      </c>
      <c r="W47" s="23">
        <v>3</v>
      </c>
      <c r="X47" s="58" t="s">
        <v>220</v>
      </c>
      <c r="Y47" s="58" t="s">
        <v>221</v>
      </c>
      <c r="Z47" s="3" t="s">
        <v>174</v>
      </c>
      <c r="AA47" s="58" t="s">
        <v>178</v>
      </c>
    </row>
    <row r="48" spans="1:27" s="40" customFormat="1" ht="30" customHeight="1" x14ac:dyDescent="0.25">
      <c r="A48" s="23" t="s">
        <v>22</v>
      </c>
      <c r="B48" s="23" t="s">
        <v>23</v>
      </c>
      <c r="C48" s="57" t="s">
        <v>273</v>
      </c>
      <c r="D48" s="23"/>
      <c r="E48" s="23" t="s">
        <v>138</v>
      </c>
      <c r="F48" s="23" t="s">
        <v>138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>
        <v>1</v>
      </c>
      <c r="T48" s="23">
        <v>2</v>
      </c>
      <c r="U48" s="23">
        <v>0</v>
      </c>
      <c r="V48" s="23" t="s">
        <v>16</v>
      </c>
      <c r="W48" s="23">
        <v>4</v>
      </c>
      <c r="X48" s="58" t="s">
        <v>274</v>
      </c>
      <c r="Y48" s="59" t="s">
        <v>275</v>
      </c>
      <c r="Z48" s="3" t="s">
        <v>112</v>
      </c>
      <c r="AA48" s="58" t="s">
        <v>262</v>
      </c>
    </row>
    <row r="49" spans="1:27" s="40" customFormat="1" ht="30" customHeight="1" x14ac:dyDescent="0.25">
      <c r="A49" s="23" t="s">
        <v>37</v>
      </c>
      <c r="B49" s="23" t="s">
        <v>23</v>
      </c>
      <c r="C49" s="58" t="s">
        <v>425</v>
      </c>
      <c r="D49" s="23" t="s">
        <v>138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v>3</v>
      </c>
      <c r="Q49" s="23">
        <v>0</v>
      </c>
      <c r="R49" s="23">
        <v>0</v>
      </c>
      <c r="S49" s="23"/>
      <c r="T49" s="23"/>
      <c r="U49" s="23"/>
      <c r="V49" s="23" t="s">
        <v>16</v>
      </c>
      <c r="W49" s="23">
        <v>4</v>
      </c>
      <c r="X49" s="58" t="s">
        <v>231</v>
      </c>
      <c r="Y49" s="59" t="s">
        <v>232</v>
      </c>
      <c r="Z49" s="3" t="s">
        <v>207</v>
      </c>
      <c r="AA49" s="58"/>
    </row>
    <row r="50" spans="1:27" s="70" customFormat="1" ht="30" customHeight="1" x14ac:dyDescent="0.25">
      <c r="A50" s="68" t="s">
        <v>62</v>
      </c>
      <c r="B50" s="68" t="s">
        <v>23</v>
      </c>
      <c r="C50" s="67" t="s">
        <v>436</v>
      </c>
      <c r="D50" s="68" t="s">
        <v>138</v>
      </c>
      <c r="E50" s="68"/>
      <c r="F50" s="68"/>
      <c r="G50" s="68" t="s">
        <v>138</v>
      </c>
      <c r="H50" s="68"/>
      <c r="I50" s="68" t="s">
        <v>138</v>
      </c>
      <c r="J50" s="68"/>
      <c r="K50" s="68"/>
      <c r="L50" s="68"/>
      <c r="M50" s="68">
        <v>2</v>
      </c>
      <c r="N50" s="68">
        <v>0</v>
      </c>
      <c r="O50" s="68">
        <v>0</v>
      </c>
      <c r="P50" s="68"/>
      <c r="Q50" s="68"/>
      <c r="R50" s="68"/>
      <c r="S50" s="68"/>
      <c r="T50" s="68"/>
      <c r="U50" s="68"/>
      <c r="V50" s="68" t="s">
        <v>16</v>
      </c>
      <c r="W50" s="68">
        <v>3</v>
      </c>
      <c r="X50" s="67" t="s">
        <v>222</v>
      </c>
      <c r="Y50" s="67" t="s">
        <v>223</v>
      </c>
      <c r="Z50" s="67"/>
      <c r="AA50" s="71"/>
    </row>
    <row r="51" spans="1:27" s="40" customFormat="1" ht="30" customHeight="1" x14ac:dyDescent="0.25">
      <c r="A51" s="23" t="s">
        <v>37</v>
      </c>
      <c r="B51" s="23" t="s">
        <v>23</v>
      </c>
      <c r="C51" s="58" t="s">
        <v>293</v>
      </c>
      <c r="D51" s="23"/>
      <c r="E51" s="23"/>
      <c r="F51" s="23" t="s">
        <v>138</v>
      </c>
      <c r="G51" s="23"/>
      <c r="H51" s="23"/>
      <c r="I51" s="23"/>
      <c r="J51" s="23"/>
      <c r="K51" s="23"/>
      <c r="L51" s="23"/>
      <c r="M51" s="23"/>
      <c r="N51" s="23"/>
      <c r="O51" s="23"/>
      <c r="P51" s="23">
        <v>2</v>
      </c>
      <c r="Q51" s="23">
        <v>0</v>
      </c>
      <c r="R51" s="23">
        <v>1</v>
      </c>
      <c r="S51" s="23"/>
      <c r="T51" s="23"/>
      <c r="U51" s="23"/>
      <c r="V51" s="23" t="s">
        <v>16</v>
      </c>
      <c r="W51" s="23">
        <v>4</v>
      </c>
      <c r="X51" s="58" t="s">
        <v>105</v>
      </c>
      <c r="Y51" s="59" t="s">
        <v>294</v>
      </c>
      <c r="Z51" s="58"/>
      <c r="AA51" s="58"/>
    </row>
    <row r="52" spans="1:27" s="40" customFormat="1" ht="30" customHeight="1" x14ac:dyDescent="0.25">
      <c r="A52" s="16" t="s">
        <v>62</v>
      </c>
      <c r="B52" s="16" t="s">
        <v>23</v>
      </c>
      <c r="C52" s="58" t="s">
        <v>204</v>
      </c>
      <c r="D52" s="16" t="s">
        <v>138</v>
      </c>
      <c r="E52" s="16" t="s">
        <v>138</v>
      </c>
      <c r="F52" s="16"/>
      <c r="G52" s="16" t="s">
        <v>138</v>
      </c>
      <c r="H52" s="16"/>
      <c r="I52" s="16"/>
      <c r="J52" s="16"/>
      <c r="K52" s="16" t="s">
        <v>205</v>
      </c>
      <c r="L52" s="16" t="s">
        <v>205</v>
      </c>
      <c r="M52" s="16">
        <v>2</v>
      </c>
      <c r="N52" s="16">
        <v>0</v>
      </c>
      <c r="O52" s="16">
        <v>2</v>
      </c>
      <c r="P52" s="16"/>
      <c r="Q52" s="16"/>
      <c r="R52" s="16"/>
      <c r="S52" s="16"/>
      <c r="T52" s="16"/>
      <c r="U52" s="16"/>
      <c r="V52" s="16" t="s">
        <v>16</v>
      </c>
      <c r="W52" s="16">
        <v>5</v>
      </c>
      <c r="X52" s="58" t="s">
        <v>206</v>
      </c>
      <c r="Y52" s="58" t="s">
        <v>207</v>
      </c>
      <c r="Z52" s="58" t="s">
        <v>405</v>
      </c>
      <c r="AA52" s="58"/>
    </row>
    <row r="53" spans="1:27" s="40" customFormat="1" ht="30" customHeight="1" x14ac:dyDescent="0.25">
      <c r="A53" s="16" t="s">
        <v>22</v>
      </c>
      <c r="B53" s="16" t="s">
        <v>23</v>
      </c>
      <c r="C53" s="58" t="s">
        <v>339</v>
      </c>
      <c r="D53" s="23"/>
      <c r="E53" s="23" t="s">
        <v>138</v>
      </c>
      <c r="F53" s="23"/>
      <c r="G53" s="23"/>
      <c r="H53" s="23" t="s">
        <v>138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>
        <v>2</v>
      </c>
      <c r="T53" s="23">
        <v>0</v>
      </c>
      <c r="U53" s="23">
        <v>0</v>
      </c>
      <c r="V53" s="23" t="s">
        <v>16</v>
      </c>
      <c r="W53" s="23">
        <v>3</v>
      </c>
      <c r="X53" s="58" t="s">
        <v>340</v>
      </c>
      <c r="Y53" s="58" t="s">
        <v>366</v>
      </c>
      <c r="Z53" s="58"/>
      <c r="AA53" s="58"/>
    </row>
    <row r="54" spans="1:27" s="40" customFormat="1" ht="30" customHeight="1" x14ac:dyDescent="0.25">
      <c r="A54" s="16" t="s">
        <v>22</v>
      </c>
      <c r="B54" s="16" t="s">
        <v>23</v>
      </c>
      <c r="C54" s="58" t="s">
        <v>341</v>
      </c>
      <c r="D54" s="23"/>
      <c r="E54" s="23" t="s">
        <v>138</v>
      </c>
      <c r="F54" s="23" t="s">
        <v>138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>
        <v>2</v>
      </c>
      <c r="T54" s="23">
        <v>0</v>
      </c>
      <c r="U54" s="23">
        <v>0</v>
      </c>
      <c r="V54" s="23" t="s">
        <v>16</v>
      </c>
      <c r="W54" s="23">
        <v>3</v>
      </c>
      <c r="X54" s="58" t="s">
        <v>342</v>
      </c>
      <c r="Y54" s="58" t="s">
        <v>343</v>
      </c>
      <c r="Z54" s="58"/>
      <c r="AA54" s="58"/>
    </row>
    <row r="55" spans="1:27" s="40" customFormat="1" ht="30" customHeight="1" x14ac:dyDescent="0.25">
      <c r="A55" s="23" t="s">
        <v>62</v>
      </c>
      <c r="B55" s="23" t="s">
        <v>23</v>
      </c>
      <c r="C55" s="58" t="s">
        <v>263</v>
      </c>
      <c r="D55" s="23"/>
      <c r="E55" s="23" t="s">
        <v>138</v>
      </c>
      <c r="F55" s="23" t="s">
        <v>138</v>
      </c>
      <c r="G55" s="23"/>
      <c r="H55" s="23" t="s">
        <v>138</v>
      </c>
      <c r="I55" s="23"/>
      <c r="J55" s="23"/>
      <c r="K55" s="23"/>
      <c r="L55" s="23"/>
      <c r="M55" s="23">
        <v>1</v>
      </c>
      <c r="N55" s="23">
        <v>0</v>
      </c>
      <c r="O55" s="23">
        <v>2</v>
      </c>
      <c r="P55" s="23"/>
      <c r="Q55" s="23"/>
      <c r="R55" s="23"/>
      <c r="S55" s="23"/>
      <c r="T55" s="23"/>
      <c r="U55" s="23"/>
      <c r="V55" s="23" t="s">
        <v>264</v>
      </c>
      <c r="W55" s="23">
        <v>3</v>
      </c>
      <c r="X55" s="58" t="s">
        <v>256</v>
      </c>
      <c r="Y55" s="59" t="s">
        <v>265</v>
      </c>
      <c r="Z55" s="58" t="s">
        <v>420</v>
      </c>
      <c r="AA55" s="58"/>
    </row>
    <row r="56" spans="1:27" s="40" customFormat="1" ht="30" customHeight="1" x14ac:dyDescent="0.25">
      <c r="A56" s="16" t="s">
        <v>37</v>
      </c>
      <c r="B56" s="16" t="s">
        <v>23</v>
      </c>
      <c r="C56" s="58" t="s">
        <v>188</v>
      </c>
      <c r="D56" s="16" t="s">
        <v>138</v>
      </c>
      <c r="E56" s="16"/>
      <c r="F56" s="16"/>
      <c r="G56" s="16" t="s">
        <v>138</v>
      </c>
      <c r="H56" s="16"/>
      <c r="I56" s="16"/>
      <c r="J56" s="16"/>
      <c r="K56" s="16"/>
      <c r="L56" s="16"/>
      <c r="M56" s="16"/>
      <c r="N56" s="16"/>
      <c r="O56" s="16"/>
      <c r="P56" s="16">
        <v>2</v>
      </c>
      <c r="Q56" s="16">
        <v>0</v>
      </c>
      <c r="R56" s="16">
        <v>0</v>
      </c>
      <c r="S56" s="16"/>
      <c r="T56" s="16"/>
      <c r="U56" s="16"/>
      <c r="V56" s="16" t="s">
        <v>16</v>
      </c>
      <c r="W56" s="16">
        <v>3</v>
      </c>
      <c r="X56" s="58" t="s">
        <v>419</v>
      </c>
      <c r="Y56" s="58" t="s">
        <v>189</v>
      </c>
      <c r="Z56" s="3" t="s">
        <v>190</v>
      </c>
      <c r="AA56" s="58"/>
    </row>
    <row r="57" spans="1:27" s="40" customFormat="1" ht="30" customHeight="1" x14ac:dyDescent="0.25">
      <c r="A57" s="16" t="s">
        <v>22</v>
      </c>
      <c r="B57" s="23" t="s">
        <v>23</v>
      </c>
      <c r="C57" s="58" t="s">
        <v>233</v>
      </c>
      <c r="D57" s="23" t="s">
        <v>138</v>
      </c>
      <c r="E57" s="23"/>
      <c r="F57" s="23" t="s">
        <v>138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>
        <v>2</v>
      </c>
      <c r="T57" s="23">
        <v>1</v>
      </c>
      <c r="U57" s="23">
        <v>1</v>
      </c>
      <c r="V57" s="23" t="s">
        <v>16</v>
      </c>
      <c r="W57" s="23">
        <v>5</v>
      </c>
      <c r="X57" s="58" t="s">
        <v>134</v>
      </c>
      <c r="Y57" s="58" t="s">
        <v>234</v>
      </c>
      <c r="Z57" s="58" t="s">
        <v>392</v>
      </c>
      <c r="AA57" s="58"/>
    </row>
    <row r="58" spans="1:27" s="40" customFormat="1" ht="30" customHeight="1" x14ac:dyDescent="0.25">
      <c r="A58" s="23" t="s">
        <v>37</v>
      </c>
      <c r="B58" s="23" t="s">
        <v>23</v>
      </c>
      <c r="C58" s="58" t="s">
        <v>227</v>
      </c>
      <c r="D58" s="23" t="s">
        <v>138</v>
      </c>
      <c r="E58" s="23"/>
      <c r="F58" s="23" t="s">
        <v>138</v>
      </c>
      <c r="G58" s="23" t="s">
        <v>138</v>
      </c>
      <c r="H58" s="23"/>
      <c r="I58" s="23"/>
      <c r="J58" s="23"/>
      <c r="K58" s="23"/>
      <c r="L58" s="23"/>
      <c r="M58" s="23"/>
      <c r="N58" s="23"/>
      <c r="O58" s="23"/>
      <c r="P58" s="23">
        <v>2</v>
      </c>
      <c r="Q58" s="23">
        <v>1</v>
      </c>
      <c r="R58" s="23">
        <v>1</v>
      </c>
      <c r="S58" s="23"/>
      <c r="T58" s="23"/>
      <c r="U58" s="23"/>
      <c r="V58" s="23" t="s">
        <v>16</v>
      </c>
      <c r="W58" s="23">
        <v>5</v>
      </c>
      <c r="X58" s="58" t="s">
        <v>35</v>
      </c>
      <c r="Y58" s="59" t="s">
        <v>228</v>
      </c>
      <c r="Z58" s="58"/>
      <c r="AA58" s="58"/>
    </row>
    <row r="59" spans="1:27" s="40" customFormat="1" ht="30" customHeight="1" x14ac:dyDescent="0.25">
      <c r="A59" s="23" t="s">
        <v>27</v>
      </c>
      <c r="B59" s="23" t="s">
        <v>23</v>
      </c>
      <c r="C59" s="58" t="s">
        <v>185</v>
      </c>
      <c r="D59" s="23"/>
      <c r="E59" s="23"/>
      <c r="F59" s="23"/>
      <c r="G59" s="23"/>
      <c r="H59" s="23"/>
      <c r="I59" s="23"/>
      <c r="J59" s="23">
        <v>2</v>
      </c>
      <c r="K59" s="23">
        <v>0</v>
      </c>
      <c r="L59" s="23">
        <v>0</v>
      </c>
      <c r="M59" s="23"/>
      <c r="N59" s="23"/>
      <c r="O59" s="23"/>
      <c r="P59" s="23"/>
      <c r="Q59" s="23"/>
      <c r="R59" s="23"/>
      <c r="S59" s="23"/>
      <c r="T59" s="23"/>
      <c r="U59" s="23"/>
      <c r="V59" s="23" t="s">
        <v>16</v>
      </c>
      <c r="W59" s="23">
        <v>3</v>
      </c>
      <c r="X59" s="58" t="s">
        <v>186</v>
      </c>
      <c r="Y59" s="58" t="s">
        <v>187</v>
      </c>
      <c r="Z59" s="58"/>
      <c r="AA59" s="58"/>
    </row>
    <row r="60" spans="1:27" s="40" customFormat="1" ht="30" customHeight="1" x14ac:dyDescent="0.25">
      <c r="A60" s="16" t="s">
        <v>62</v>
      </c>
      <c r="B60" s="16" t="s">
        <v>23</v>
      </c>
      <c r="C60" s="58" t="s">
        <v>182</v>
      </c>
      <c r="D60" s="16" t="s">
        <v>138</v>
      </c>
      <c r="E60" s="16"/>
      <c r="F60" s="16"/>
      <c r="G60" s="16" t="s">
        <v>138</v>
      </c>
      <c r="H60" s="16"/>
      <c r="I60" s="16"/>
      <c r="J60" s="16"/>
      <c r="K60" s="16"/>
      <c r="L60" s="16"/>
      <c r="M60" s="16">
        <v>3</v>
      </c>
      <c r="N60" s="16">
        <v>0</v>
      </c>
      <c r="O60" s="16">
        <v>1</v>
      </c>
      <c r="P60" s="16"/>
      <c r="Q60" s="16"/>
      <c r="R60" s="16"/>
      <c r="S60" s="16"/>
      <c r="T60" s="16"/>
      <c r="U60" s="16"/>
      <c r="V60" s="16" t="s">
        <v>16</v>
      </c>
      <c r="W60" s="16">
        <v>5</v>
      </c>
      <c r="X60" s="58" t="s">
        <v>183</v>
      </c>
      <c r="Y60" s="58" t="s">
        <v>184</v>
      </c>
      <c r="Z60" s="60" t="s">
        <v>181</v>
      </c>
      <c r="AA60" s="58"/>
    </row>
    <row r="61" spans="1:27" s="40" customFormat="1" ht="30" customHeight="1" x14ac:dyDescent="0.25">
      <c r="A61" s="16" t="s">
        <v>37</v>
      </c>
      <c r="B61" s="16" t="s">
        <v>23</v>
      </c>
      <c r="C61" s="58" t="s">
        <v>196</v>
      </c>
      <c r="D61" s="16" t="s">
        <v>138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2</v>
      </c>
      <c r="Q61" s="16">
        <v>1</v>
      </c>
      <c r="R61" s="16">
        <v>0</v>
      </c>
      <c r="S61" s="23"/>
      <c r="T61" s="23"/>
      <c r="U61" s="23"/>
      <c r="V61" s="16" t="s">
        <v>16</v>
      </c>
      <c r="W61" s="16">
        <v>4</v>
      </c>
      <c r="X61" s="58" t="s">
        <v>197</v>
      </c>
      <c r="Y61" s="58" t="s">
        <v>198</v>
      </c>
      <c r="Z61" s="3" t="s">
        <v>174</v>
      </c>
      <c r="AA61" s="58" t="s">
        <v>47</v>
      </c>
    </row>
    <row r="62" spans="1:27" s="40" customFormat="1" ht="30" customHeight="1" x14ac:dyDescent="0.25">
      <c r="A62" s="23" t="s">
        <v>37</v>
      </c>
      <c r="B62" s="23" t="s">
        <v>23</v>
      </c>
      <c r="C62" s="58" t="s">
        <v>388</v>
      </c>
      <c r="D62" s="23" t="s">
        <v>138</v>
      </c>
      <c r="E62" s="23" t="s">
        <v>138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v>0</v>
      </c>
      <c r="Q62" s="23">
        <v>0</v>
      </c>
      <c r="R62" s="23">
        <v>3</v>
      </c>
      <c r="S62" s="23"/>
      <c r="T62" s="23"/>
      <c r="U62" s="23"/>
      <c r="V62" s="23" t="s">
        <v>10</v>
      </c>
      <c r="W62" s="23">
        <v>3</v>
      </c>
      <c r="X62" s="58" t="s">
        <v>336</v>
      </c>
      <c r="Y62" s="59" t="s">
        <v>337</v>
      </c>
      <c r="Z62" s="58"/>
      <c r="AA62" s="58"/>
    </row>
    <row r="63" spans="1:27" s="40" customFormat="1" ht="30" customHeight="1" x14ac:dyDescent="0.25">
      <c r="A63" s="23" t="s">
        <v>62</v>
      </c>
      <c r="B63" s="23" t="s">
        <v>23</v>
      </c>
      <c r="C63" s="58" t="s">
        <v>427</v>
      </c>
      <c r="D63" s="23"/>
      <c r="E63" s="23"/>
      <c r="F63" s="23"/>
      <c r="G63" s="23"/>
      <c r="H63" s="23" t="s">
        <v>138</v>
      </c>
      <c r="I63" s="23"/>
      <c r="J63" s="23"/>
      <c r="K63" s="23"/>
      <c r="L63" s="23"/>
      <c r="M63" s="23">
        <v>2</v>
      </c>
      <c r="N63" s="23">
        <v>0</v>
      </c>
      <c r="O63" s="23">
        <v>0</v>
      </c>
      <c r="P63" s="23"/>
      <c r="Q63" s="23"/>
      <c r="R63" s="23"/>
      <c r="S63" s="23"/>
      <c r="T63" s="23"/>
      <c r="U63" s="23"/>
      <c r="V63" s="23" t="s">
        <v>16</v>
      </c>
      <c r="W63" s="23">
        <v>2</v>
      </c>
      <c r="X63" s="58" t="s">
        <v>428</v>
      </c>
      <c r="Y63" s="59" t="s">
        <v>429</v>
      </c>
      <c r="Z63" s="58"/>
      <c r="AA63" s="58"/>
    </row>
    <row r="64" spans="1:27" s="40" customFormat="1" ht="30" customHeight="1" x14ac:dyDescent="0.25">
      <c r="A64" s="23" t="s">
        <v>37</v>
      </c>
      <c r="B64" s="23" t="s">
        <v>23</v>
      </c>
      <c r="C64" s="58" t="s">
        <v>309</v>
      </c>
      <c r="D64" s="23"/>
      <c r="E64" s="23"/>
      <c r="F64" s="23"/>
      <c r="G64" s="23"/>
      <c r="H64" s="23" t="s">
        <v>138</v>
      </c>
      <c r="I64" s="23"/>
      <c r="J64" s="23"/>
      <c r="K64" s="23"/>
      <c r="L64" s="23"/>
      <c r="M64" s="23"/>
      <c r="N64" s="23"/>
      <c r="O64" s="23"/>
      <c r="P64" s="23">
        <v>2</v>
      </c>
      <c r="Q64" s="23">
        <v>1</v>
      </c>
      <c r="R64" s="23">
        <v>0</v>
      </c>
      <c r="S64" s="23"/>
      <c r="T64" s="23"/>
      <c r="U64" s="23"/>
      <c r="V64" s="23" t="s">
        <v>16</v>
      </c>
      <c r="W64" s="23">
        <v>4</v>
      </c>
      <c r="X64" s="58" t="s">
        <v>25</v>
      </c>
      <c r="Y64" s="59" t="s">
        <v>311</v>
      </c>
      <c r="Z64" s="58"/>
      <c r="AA64" s="58"/>
    </row>
    <row r="65" spans="1:27" s="40" customFormat="1" ht="30" customHeight="1" x14ac:dyDescent="0.25">
      <c r="A65" s="16" t="s">
        <v>37</v>
      </c>
      <c r="B65" s="16" t="s">
        <v>23</v>
      </c>
      <c r="C65" s="58" t="s">
        <v>208</v>
      </c>
      <c r="D65" s="16" t="s">
        <v>138</v>
      </c>
      <c r="E65" s="16"/>
      <c r="F65" s="16"/>
      <c r="G65" s="16" t="s">
        <v>138</v>
      </c>
      <c r="H65" s="16"/>
      <c r="I65" s="16"/>
      <c r="J65" s="16"/>
      <c r="K65" s="16"/>
      <c r="L65" s="16"/>
      <c r="M65" s="16"/>
      <c r="N65" s="16"/>
      <c r="O65" s="16"/>
      <c r="P65" s="16">
        <v>2</v>
      </c>
      <c r="Q65" s="16">
        <v>1</v>
      </c>
      <c r="R65" s="16">
        <v>1</v>
      </c>
      <c r="S65" s="16"/>
      <c r="T65" s="16"/>
      <c r="U65" s="16"/>
      <c r="V65" s="16" t="s">
        <v>16</v>
      </c>
      <c r="W65" s="16">
        <v>5</v>
      </c>
      <c r="X65" s="58" t="s">
        <v>305</v>
      </c>
      <c r="Y65" s="59" t="s">
        <v>209</v>
      </c>
      <c r="Z65" s="3" t="s">
        <v>45</v>
      </c>
      <c r="AA65" s="58"/>
    </row>
    <row r="66" spans="1:27" s="40" customFormat="1" ht="30" customHeight="1" x14ac:dyDescent="0.25">
      <c r="A66" s="16" t="s">
        <v>62</v>
      </c>
      <c r="B66" s="16" t="s">
        <v>23</v>
      </c>
      <c r="C66" s="58" t="s">
        <v>387</v>
      </c>
      <c r="D66" s="23"/>
      <c r="E66" s="23" t="s">
        <v>138</v>
      </c>
      <c r="F66" s="23"/>
      <c r="G66" s="23"/>
      <c r="H66" s="23"/>
      <c r="I66" s="23"/>
      <c r="J66" s="23"/>
      <c r="K66" s="23"/>
      <c r="L66" s="23"/>
      <c r="M66" s="16">
        <v>2</v>
      </c>
      <c r="N66" s="16">
        <v>2</v>
      </c>
      <c r="O66" s="23">
        <v>0</v>
      </c>
      <c r="P66" s="23"/>
      <c r="Q66" s="23"/>
      <c r="R66" s="23"/>
      <c r="S66" s="23"/>
      <c r="T66" s="23"/>
      <c r="U66" s="23"/>
      <c r="V66" s="23" t="s">
        <v>16</v>
      </c>
      <c r="W66" s="23">
        <v>5</v>
      </c>
      <c r="X66" s="58" t="s">
        <v>344</v>
      </c>
      <c r="Y66" s="58" t="s">
        <v>345</v>
      </c>
      <c r="Z66" s="58"/>
      <c r="AA66" s="58"/>
    </row>
    <row r="67" spans="1:27" s="70" customFormat="1" ht="30" customHeight="1" x14ac:dyDescent="0.25">
      <c r="A67" s="72" t="s">
        <v>62</v>
      </c>
      <c r="B67" s="72" t="s">
        <v>23</v>
      </c>
      <c r="C67" s="67" t="s">
        <v>260</v>
      </c>
      <c r="D67" s="68"/>
      <c r="E67" s="68" t="s">
        <v>138</v>
      </c>
      <c r="F67" s="68"/>
      <c r="G67" s="68"/>
      <c r="H67" s="68"/>
      <c r="I67" s="68"/>
      <c r="J67" s="68"/>
      <c r="K67" s="68"/>
      <c r="L67" s="68"/>
      <c r="M67" s="72">
        <v>0</v>
      </c>
      <c r="N67" s="72">
        <v>0</v>
      </c>
      <c r="O67" s="68">
        <v>2</v>
      </c>
      <c r="P67" s="68"/>
      <c r="Q67" s="68"/>
      <c r="R67" s="68"/>
      <c r="S67" s="68"/>
      <c r="T67" s="68"/>
      <c r="U67" s="68"/>
      <c r="V67" s="68" t="s">
        <v>10</v>
      </c>
      <c r="W67" s="68">
        <v>2</v>
      </c>
      <c r="X67" s="67" t="s">
        <v>129</v>
      </c>
      <c r="Y67" s="67" t="s">
        <v>261</v>
      </c>
      <c r="Z67" s="67"/>
      <c r="AA67" s="67"/>
    </row>
    <row r="68" spans="1:27" s="40" customFormat="1" ht="30" customHeight="1" x14ac:dyDescent="0.25">
      <c r="A68" s="16" t="s">
        <v>22</v>
      </c>
      <c r="B68" s="16" t="s">
        <v>23</v>
      </c>
      <c r="C68" s="58" t="s">
        <v>199</v>
      </c>
      <c r="D68" s="16" t="s">
        <v>138</v>
      </c>
      <c r="E68" s="16" t="s">
        <v>138</v>
      </c>
      <c r="F68" s="16" t="s">
        <v>138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>
        <v>2</v>
      </c>
      <c r="T68" s="16">
        <v>1</v>
      </c>
      <c r="U68" s="16">
        <v>1</v>
      </c>
      <c r="V68" s="16" t="s">
        <v>16</v>
      </c>
      <c r="W68" s="16">
        <v>5</v>
      </c>
      <c r="X68" s="58" t="s">
        <v>108</v>
      </c>
      <c r="Y68" s="58" t="s">
        <v>200</v>
      </c>
      <c r="Z68" s="58" t="s">
        <v>414</v>
      </c>
      <c r="AA68" s="58"/>
    </row>
    <row r="69" spans="1:27" s="40" customFormat="1" ht="30" customHeight="1" x14ac:dyDescent="0.25">
      <c r="A69" s="23" t="s">
        <v>62</v>
      </c>
      <c r="B69" s="23" t="s">
        <v>23</v>
      </c>
      <c r="C69" s="58" t="s">
        <v>224</v>
      </c>
      <c r="D69" s="23" t="s">
        <v>138</v>
      </c>
      <c r="E69" s="23"/>
      <c r="F69" s="23"/>
      <c r="G69" s="23" t="s">
        <v>138</v>
      </c>
      <c r="H69" s="23"/>
      <c r="I69" s="23"/>
      <c r="J69" s="23"/>
      <c r="K69" s="23"/>
      <c r="L69" s="23"/>
      <c r="M69" s="23">
        <v>1</v>
      </c>
      <c r="N69" s="23">
        <v>0</v>
      </c>
      <c r="O69" s="23">
        <v>0</v>
      </c>
      <c r="P69" s="23"/>
      <c r="Q69" s="23"/>
      <c r="R69" s="23"/>
      <c r="S69" s="23"/>
      <c r="T69" s="23"/>
      <c r="U69" s="23"/>
      <c r="V69" s="23" t="s">
        <v>16</v>
      </c>
      <c r="W69" s="23">
        <v>1</v>
      </c>
      <c r="X69" s="58" t="s">
        <v>437</v>
      </c>
      <c r="Y69" s="58" t="s">
        <v>225</v>
      </c>
      <c r="Z69" s="3" t="s">
        <v>45</v>
      </c>
      <c r="AA69" s="58" t="s">
        <v>226</v>
      </c>
    </row>
    <row r="70" spans="1:27" s="40" customFormat="1" ht="30" customHeight="1" x14ac:dyDescent="0.25">
      <c r="A70" s="23" t="s">
        <v>62</v>
      </c>
      <c r="B70" s="23" t="s">
        <v>23</v>
      </c>
      <c r="C70" s="58" t="s">
        <v>247</v>
      </c>
      <c r="D70" s="23"/>
      <c r="E70" s="23" t="s">
        <v>138</v>
      </c>
      <c r="F70" s="23"/>
      <c r="G70" s="23"/>
      <c r="H70" s="23"/>
      <c r="I70" s="23"/>
      <c r="J70" s="23"/>
      <c r="K70" s="23"/>
      <c r="L70" s="23"/>
      <c r="M70" s="23">
        <v>1</v>
      </c>
      <c r="N70" s="23">
        <v>0</v>
      </c>
      <c r="O70" s="23">
        <v>1</v>
      </c>
      <c r="P70" s="23"/>
      <c r="Q70" s="23"/>
      <c r="R70" s="23"/>
      <c r="S70" s="23"/>
      <c r="T70" s="23"/>
      <c r="U70" s="23"/>
      <c r="V70" s="23" t="s">
        <v>16</v>
      </c>
      <c r="W70" s="23">
        <v>2</v>
      </c>
      <c r="X70" s="58" t="s">
        <v>135</v>
      </c>
      <c r="Y70" s="58" t="s">
        <v>248</v>
      </c>
      <c r="Z70" s="58"/>
      <c r="AA70" s="58" t="s">
        <v>262</v>
      </c>
    </row>
    <row r="71" spans="1:27" s="40" customFormat="1" ht="30" customHeight="1" x14ac:dyDescent="0.25">
      <c r="A71" s="16" t="s">
        <v>62</v>
      </c>
      <c r="B71" s="16" t="s">
        <v>23</v>
      </c>
      <c r="C71" s="58" t="s">
        <v>210</v>
      </c>
      <c r="D71" s="23" t="s">
        <v>138</v>
      </c>
      <c r="E71" s="23"/>
      <c r="F71" s="23"/>
      <c r="G71" s="23"/>
      <c r="H71" s="23"/>
      <c r="I71" s="23"/>
      <c r="J71" s="23"/>
      <c r="K71" s="23"/>
      <c r="L71" s="23"/>
      <c r="M71" s="23">
        <v>2</v>
      </c>
      <c r="N71" s="23">
        <v>1</v>
      </c>
      <c r="O71" s="23">
        <v>0</v>
      </c>
      <c r="P71" s="23"/>
      <c r="Q71" s="23"/>
      <c r="R71" s="23"/>
      <c r="S71" s="23"/>
      <c r="T71" s="23"/>
      <c r="U71" s="23"/>
      <c r="V71" s="23" t="s">
        <v>16</v>
      </c>
      <c r="W71" s="23">
        <v>4</v>
      </c>
      <c r="X71" s="58" t="s">
        <v>211</v>
      </c>
      <c r="Y71" s="59" t="s">
        <v>212</v>
      </c>
      <c r="Z71" s="58" t="s">
        <v>418</v>
      </c>
      <c r="AA71" s="66"/>
    </row>
    <row r="72" spans="1:27" s="40" customFormat="1" ht="30" customHeight="1" x14ac:dyDescent="0.25">
      <c r="A72" s="16" t="s">
        <v>22</v>
      </c>
      <c r="B72" s="16" t="s">
        <v>23</v>
      </c>
      <c r="C72" s="58" t="s">
        <v>300</v>
      </c>
      <c r="D72" s="23" t="s">
        <v>138</v>
      </c>
      <c r="E72" s="23"/>
      <c r="F72" s="23" t="s">
        <v>138</v>
      </c>
      <c r="G72" s="23" t="s">
        <v>138</v>
      </c>
      <c r="H72" s="23"/>
      <c r="I72" s="23"/>
      <c r="J72" s="23"/>
      <c r="K72" s="23"/>
      <c r="L72" s="23"/>
      <c r="M72" s="16"/>
      <c r="N72" s="16"/>
      <c r="O72" s="23"/>
      <c r="P72" s="23"/>
      <c r="Q72" s="23"/>
      <c r="R72" s="23"/>
      <c r="S72" s="23">
        <v>1</v>
      </c>
      <c r="T72" s="23">
        <v>0</v>
      </c>
      <c r="U72" s="23">
        <v>2</v>
      </c>
      <c r="V72" s="23" t="s">
        <v>10</v>
      </c>
      <c r="W72" s="23">
        <v>3</v>
      </c>
      <c r="X72" s="58" t="s">
        <v>301</v>
      </c>
      <c r="Y72" s="58" t="s">
        <v>302</v>
      </c>
      <c r="Z72" s="58" t="s">
        <v>417</v>
      </c>
      <c r="AA72" s="58"/>
    </row>
    <row r="73" spans="1:27" s="40" customFormat="1" ht="30" customHeight="1" x14ac:dyDescent="0.25">
      <c r="A73" s="23" t="s">
        <v>27</v>
      </c>
      <c r="B73" s="23" t="s">
        <v>23</v>
      </c>
      <c r="C73" s="58" t="s">
        <v>276</v>
      </c>
      <c r="D73" s="23"/>
      <c r="E73" s="23" t="s">
        <v>138</v>
      </c>
      <c r="F73" s="23" t="s">
        <v>138</v>
      </c>
      <c r="G73" s="23"/>
      <c r="H73" s="23" t="s">
        <v>138</v>
      </c>
      <c r="I73" s="23"/>
      <c r="J73" s="23">
        <v>2</v>
      </c>
      <c r="K73" s="23">
        <v>0</v>
      </c>
      <c r="L73" s="23"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 t="s">
        <v>16</v>
      </c>
      <c r="W73" s="23">
        <v>2</v>
      </c>
      <c r="X73" s="58" t="s">
        <v>277</v>
      </c>
      <c r="Y73" s="59" t="s">
        <v>278</v>
      </c>
      <c r="Z73" s="58"/>
      <c r="AA73" s="58"/>
    </row>
    <row r="74" spans="1:27" s="70" customFormat="1" ht="30" customHeight="1" x14ac:dyDescent="0.25">
      <c r="A74" s="72" t="s">
        <v>27</v>
      </c>
      <c r="B74" s="72" t="s">
        <v>23</v>
      </c>
      <c r="C74" s="67" t="s">
        <v>291</v>
      </c>
      <c r="D74" s="72"/>
      <c r="E74" s="72" t="s">
        <v>138</v>
      </c>
      <c r="F74" s="72" t="s">
        <v>138</v>
      </c>
      <c r="G74" s="72"/>
      <c r="H74" s="72"/>
      <c r="I74" s="72"/>
      <c r="J74" s="72">
        <v>2</v>
      </c>
      <c r="K74" s="72">
        <v>0</v>
      </c>
      <c r="L74" s="68">
        <v>3</v>
      </c>
      <c r="M74" s="72"/>
      <c r="N74" s="72"/>
      <c r="O74" s="68"/>
      <c r="P74" s="68"/>
      <c r="Q74" s="68"/>
      <c r="R74" s="68"/>
      <c r="S74" s="68"/>
      <c r="T74" s="68"/>
      <c r="U74" s="68"/>
      <c r="V74" s="68" t="s">
        <v>16</v>
      </c>
      <c r="W74" s="68">
        <v>6</v>
      </c>
      <c r="X74" s="67" t="s">
        <v>299</v>
      </c>
      <c r="Y74" s="67" t="s">
        <v>292</v>
      </c>
      <c r="Z74" s="67" t="s">
        <v>421</v>
      </c>
      <c r="AA74" s="67"/>
    </row>
    <row r="75" spans="1:27" s="40" customFormat="1" ht="30" customHeight="1" x14ac:dyDescent="0.25">
      <c r="A75" s="23" t="s">
        <v>22</v>
      </c>
      <c r="B75" s="23" t="s">
        <v>23</v>
      </c>
      <c r="C75" s="58" t="s">
        <v>281</v>
      </c>
      <c r="D75" s="23"/>
      <c r="E75" s="23" t="s">
        <v>138</v>
      </c>
      <c r="F75" s="23"/>
      <c r="G75" s="23"/>
      <c r="H75" s="23" t="s">
        <v>138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v>0</v>
      </c>
      <c r="T75" s="23">
        <v>0</v>
      </c>
      <c r="U75" s="23">
        <v>2</v>
      </c>
      <c r="V75" s="23" t="s">
        <v>10</v>
      </c>
      <c r="W75" s="23">
        <v>2</v>
      </c>
      <c r="X75" s="58" t="s">
        <v>277</v>
      </c>
      <c r="Y75" s="59" t="s">
        <v>282</v>
      </c>
      <c r="Z75" s="58"/>
      <c r="AA75" s="58"/>
    </row>
    <row r="76" spans="1:27" s="70" customFormat="1" ht="30" customHeight="1" x14ac:dyDescent="0.25">
      <c r="A76" s="72" t="s">
        <v>27</v>
      </c>
      <c r="B76" s="72" t="s">
        <v>23</v>
      </c>
      <c r="C76" s="67" t="s">
        <v>351</v>
      </c>
      <c r="D76" s="68"/>
      <c r="E76" s="68"/>
      <c r="F76" s="68"/>
      <c r="G76" s="68"/>
      <c r="H76" s="68"/>
      <c r="I76" s="68" t="s">
        <v>138</v>
      </c>
      <c r="J76" s="68"/>
      <c r="K76" s="68">
        <v>2</v>
      </c>
      <c r="L76" s="68">
        <v>1</v>
      </c>
      <c r="M76" s="68">
        <v>0</v>
      </c>
      <c r="N76" s="68"/>
      <c r="O76" s="68"/>
      <c r="P76" s="68"/>
      <c r="Q76" s="68"/>
      <c r="R76" s="68"/>
      <c r="S76" s="68"/>
      <c r="T76" s="68"/>
      <c r="U76" s="68"/>
      <c r="V76" s="72" t="s">
        <v>16</v>
      </c>
      <c r="W76" s="72">
        <v>3</v>
      </c>
      <c r="X76" s="67" t="s">
        <v>49</v>
      </c>
      <c r="Y76" s="67" t="s">
        <v>367</v>
      </c>
      <c r="Z76" s="67"/>
      <c r="AA76" s="96" t="s">
        <v>410</v>
      </c>
    </row>
    <row r="77" spans="1:27" s="70" customFormat="1" ht="30" customHeight="1" x14ac:dyDescent="0.25">
      <c r="A77" s="72" t="s">
        <v>37</v>
      </c>
      <c r="B77" s="72" t="s">
        <v>23</v>
      </c>
      <c r="C77" s="67" t="s">
        <v>349</v>
      </c>
      <c r="D77" s="68"/>
      <c r="E77" s="68"/>
      <c r="F77" s="68"/>
      <c r="G77" s="68"/>
      <c r="H77" s="68"/>
      <c r="I77" s="68" t="s">
        <v>138</v>
      </c>
      <c r="J77" s="68"/>
      <c r="K77" s="68"/>
      <c r="L77" s="68"/>
      <c r="M77" s="68"/>
      <c r="N77" s="68"/>
      <c r="O77" s="68"/>
      <c r="P77" s="68">
        <v>3</v>
      </c>
      <c r="Q77" s="68">
        <v>2</v>
      </c>
      <c r="R77" s="68">
        <v>0</v>
      </c>
      <c r="S77" s="68"/>
      <c r="T77" s="68"/>
      <c r="U77" s="68"/>
      <c r="V77" s="72" t="s">
        <v>16</v>
      </c>
      <c r="W77" s="72">
        <v>6</v>
      </c>
      <c r="X77" s="67" t="s">
        <v>124</v>
      </c>
      <c r="Y77" s="67" t="s">
        <v>368</v>
      </c>
      <c r="Z77" s="67"/>
      <c r="AA77" s="96" t="s">
        <v>410</v>
      </c>
    </row>
    <row r="78" spans="1:27" s="40" customFormat="1" ht="30" customHeight="1" x14ac:dyDescent="0.25">
      <c r="A78" s="16" t="s">
        <v>62</v>
      </c>
      <c r="B78" s="16" t="s">
        <v>23</v>
      </c>
      <c r="C78" s="58" t="s">
        <v>295</v>
      </c>
      <c r="D78" s="23" t="s">
        <v>138</v>
      </c>
      <c r="E78" s="23"/>
      <c r="F78" s="23" t="s">
        <v>138</v>
      </c>
      <c r="G78" s="23" t="s">
        <v>138</v>
      </c>
      <c r="H78" s="23"/>
      <c r="I78" s="23"/>
      <c r="J78" s="23"/>
      <c r="K78" s="23"/>
      <c r="L78" s="23"/>
      <c r="M78" s="23">
        <v>2</v>
      </c>
      <c r="N78" s="23">
        <v>0</v>
      </c>
      <c r="O78" s="23">
        <v>2</v>
      </c>
      <c r="P78" s="23"/>
      <c r="Q78" s="23"/>
      <c r="R78" s="23"/>
      <c r="S78" s="23"/>
      <c r="T78" s="23"/>
      <c r="U78" s="23"/>
      <c r="V78" s="16" t="s">
        <v>16</v>
      </c>
      <c r="W78" s="16">
        <v>5</v>
      </c>
      <c r="X78" s="58" t="s">
        <v>297</v>
      </c>
      <c r="Y78" s="58" t="s">
        <v>298</v>
      </c>
      <c r="Z78" s="58" t="s">
        <v>422</v>
      </c>
      <c r="AA78" s="11" t="s">
        <v>178</v>
      </c>
    </row>
    <row r="79" spans="1:27" ht="26.25" customHeight="1" x14ac:dyDescent="0.25">
      <c r="A79" s="61" t="s">
        <v>438</v>
      </c>
      <c r="B79" s="130"/>
      <c r="C79" s="1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19"/>
      <c r="Y79" s="48"/>
      <c r="Z79" s="21"/>
      <c r="AA79" s="94"/>
    </row>
    <row r="80" spans="1:27" x14ac:dyDescent="0.25">
      <c r="A80" s="54"/>
      <c r="B80" s="54"/>
      <c r="C80" s="62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3"/>
      <c r="Y80" s="53"/>
      <c r="Z80" s="53"/>
      <c r="AA80" s="53"/>
    </row>
    <row r="81" spans="1:27" ht="26.25" customHeight="1" x14ac:dyDescent="0.25">
      <c r="A81" s="154" t="s">
        <v>354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</row>
    <row r="82" spans="1:27" ht="30" customHeight="1" x14ac:dyDescent="0.25">
      <c r="A82" s="16" t="s">
        <v>13</v>
      </c>
      <c r="B82" s="16" t="s">
        <v>14</v>
      </c>
      <c r="C82" s="14" t="s">
        <v>312</v>
      </c>
      <c r="D82" s="16"/>
      <c r="E82" s="16"/>
      <c r="F82" s="16"/>
      <c r="G82" s="16"/>
      <c r="H82" s="16"/>
      <c r="I82" s="16"/>
      <c r="J82" s="16"/>
      <c r="K82" s="16"/>
      <c r="L82" s="16"/>
      <c r="M82" s="16">
        <v>0</v>
      </c>
      <c r="N82" s="16">
        <v>0</v>
      </c>
      <c r="O82" s="16">
        <v>4</v>
      </c>
      <c r="P82" s="16"/>
      <c r="Q82" s="16"/>
      <c r="R82" s="16"/>
      <c r="S82" s="16"/>
      <c r="T82" s="16"/>
      <c r="U82" s="16"/>
      <c r="V82" s="16" t="s">
        <v>10</v>
      </c>
      <c r="W82" s="16">
        <v>4</v>
      </c>
      <c r="X82" s="14" t="s">
        <v>313</v>
      </c>
      <c r="Y82" s="14" t="s">
        <v>372</v>
      </c>
      <c r="Z82" s="4" t="s">
        <v>314</v>
      </c>
      <c r="AA82" s="94" t="s">
        <v>315</v>
      </c>
    </row>
    <row r="83" spans="1:27" s="77" customFormat="1" ht="30" customHeight="1" x14ac:dyDescent="0.25">
      <c r="A83" s="73" t="s">
        <v>13</v>
      </c>
      <c r="B83" s="73" t="s">
        <v>14</v>
      </c>
      <c r="C83" s="74" t="s">
        <v>371</v>
      </c>
      <c r="D83" s="73"/>
      <c r="E83" s="73"/>
      <c r="F83" s="73"/>
      <c r="G83" s="73"/>
      <c r="H83" s="73"/>
      <c r="I83" s="73"/>
      <c r="J83" s="73"/>
      <c r="K83" s="73"/>
      <c r="L83" s="73"/>
      <c r="M83" s="73">
        <v>0</v>
      </c>
      <c r="N83" s="73">
        <v>0</v>
      </c>
      <c r="O83" s="73">
        <v>6</v>
      </c>
      <c r="P83" s="73"/>
      <c r="Q83" s="73"/>
      <c r="R83" s="73"/>
      <c r="S83" s="73"/>
      <c r="T83" s="73"/>
      <c r="U83" s="73"/>
      <c r="V83" s="73" t="s">
        <v>10</v>
      </c>
      <c r="W83" s="73">
        <v>6</v>
      </c>
      <c r="X83" s="74" t="s">
        <v>313</v>
      </c>
      <c r="Y83" s="75" t="s">
        <v>373</v>
      </c>
      <c r="Z83" s="78"/>
      <c r="AA83" s="96" t="s">
        <v>410</v>
      </c>
    </row>
    <row r="84" spans="1:27" s="77" customFormat="1" ht="30" customHeight="1" x14ac:dyDescent="0.25">
      <c r="A84" s="73" t="s">
        <v>316</v>
      </c>
      <c r="B84" s="73" t="s">
        <v>14</v>
      </c>
      <c r="C84" s="74" t="s">
        <v>370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>
        <v>0</v>
      </c>
      <c r="Q84" s="73">
        <v>0</v>
      </c>
      <c r="R84" s="73">
        <v>6</v>
      </c>
      <c r="S84" s="73"/>
      <c r="T84" s="73"/>
      <c r="U84" s="73"/>
      <c r="V84" s="73" t="s">
        <v>10</v>
      </c>
      <c r="W84" s="73">
        <v>6</v>
      </c>
      <c r="X84" s="74" t="s">
        <v>313</v>
      </c>
      <c r="Y84" s="74" t="s">
        <v>374</v>
      </c>
      <c r="Z84" s="141" t="s">
        <v>423</v>
      </c>
      <c r="AA84" s="95" t="s">
        <v>317</v>
      </c>
    </row>
    <row r="85" spans="1:27" s="77" customFormat="1" ht="30" customHeight="1" x14ac:dyDescent="0.25">
      <c r="A85" s="72" t="s">
        <v>318</v>
      </c>
      <c r="B85" s="72" t="s">
        <v>14</v>
      </c>
      <c r="C85" s="75" t="s">
        <v>319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 t="s">
        <v>163</v>
      </c>
      <c r="W85" s="72">
        <v>0</v>
      </c>
      <c r="X85" s="75" t="s">
        <v>320</v>
      </c>
      <c r="Y85" s="75" t="s">
        <v>321</v>
      </c>
      <c r="Z85" s="76"/>
      <c r="AA85" s="95"/>
    </row>
    <row r="86" spans="1:27" s="77" customFormat="1" ht="30" customHeight="1" x14ac:dyDescent="0.25">
      <c r="A86" s="72" t="s">
        <v>318</v>
      </c>
      <c r="B86" s="72" t="s">
        <v>14</v>
      </c>
      <c r="C86" s="75" t="s">
        <v>322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>
        <v>1</v>
      </c>
      <c r="T86" s="72">
        <v>0</v>
      </c>
      <c r="U86" s="72">
        <v>0</v>
      </c>
      <c r="V86" s="72" t="s">
        <v>163</v>
      </c>
      <c r="W86" s="72">
        <v>0</v>
      </c>
      <c r="X86" s="75" t="s">
        <v>320</v>
      </c>
      <c r="Y86" s="75" t="s">
        <v>323</v>
      </c>
      <c r="Z86" s="143" t="s">
        <v>374</v>
      </c>
      <c r="AA86" s="95"/>
    </row>
    <row r="87" spans="1:27" s="77" customFormat="1" ht="30" customHeight="1" x14ac:dyDescent="0.25">
      <c r="A87" s="79" t="s">
        <v>318</v>
      </c>
      <c r="B87" s="79" t="s">
        <v>14</v>
      </c>
      <c r="C87" s="80" t="s">
        <v>355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>
        <v>0</v>
      </c>
      <c r="T87" s="79">
        <v>30</v>
      </c>
      <c r="U87" s="79">
        <v>0</v>
      </c>
      <c r="V87" s="79" t="s">
        <v>324</v>
      </c>
      <c r="W87" s="79">
        <v>30</v>
      </c>
      <c r="X87" s="80" t="s">
        <v>320</v>
      </c>
      <c r="Y87" s="80" t="s">
        <v>325</v>
      </c>
      <c r="Z87" s="142" t="s">
        <v>374</v>
      </c>
      <c r="AA87" s="95" t="s">
        <v>326</v>
      </c>
    </row>
    <row r="88" spans="1:27" s="77" customFormat="1" ht="30" customHeight="1" x14ac:dyDescent="0.25">
      <c r="A88" s="72" t="s">
        <v>318</v>
      </c>
      <c r="B88" s="72" t="s">
        <v>14</v>
      </c>
      <c r="C88" s="75" t="s">
        <v>356</v>
      </c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>
        <v>0</v>
      </c>
      <c r="T88" s="72">
        <v>0</v>
      </c>
      <c r="U88" s="72">
        <v>0</v>
      </c>
      <c r="V88" s="72" t="s">
        <v>327</v>
      </c>
      <c r="W88" s="72">
        <v>0</v>
      </c>
      <c r="X88" s="75" t="s">
        <v>320</v>
      </c>
      <c r="Y88" s="75" t="s">
        <v>357</v>
      </c>
      <c r="Z88" s="76"/>
      <c r="AA88" s="95"/>
    </row>
    <row r="89" spans="1:27" x14ac:dyDescent="0.25">
      <c r="A89" s="54"/>
      <c r="B89" s="54"/>
      <c r="C89" s="62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3"/>
      <c r="Y89" s="53"/>
      <c r="Z89" s="53"/>
      <c r="AA89" s="53"/>
    </row>
    <row r="90" spans="1:27" x14ac:dyDescent="0.25">
      <c r="A90" s="54"/>
      <c r="B90" s="54"/>
      <c r="C90" s="63" t="s">
        <v>50</v>
      </c>
      <c r="D90" s="16"/>
      <c r="E90" s="16"/>
      <c r="F90" s="16"/>
      <c r="G90" s="16"/>
      <c r="H90" s="16"/>
      <c r="I90" s="16"/>
      <c r="J90" s="16">
        <f>SUMIF(A14:A87,"k1",W14:W87)</f>
        <v>0</v>
      </c>
      <c r="K90" s="16"/>
      <c r="L90" s="16"/>
      <c r="M90" s="16">
        <f>SUMIF(A14:A87,"k2",W14:W87)</f>
        <v>10</v>
      </c>
      <c r="N90" s="16"/>
      <c r="O90" s="16"/>
      <c r="P90" s="16">
        <f>SUMIF(A14:A87,"k3",W14:W87)</f>
        <v>6</v>
      </c>
      <c r="Q90" s="23"/>
      <c r="R90" s="23"/>
      <c r="S90" s="16">
        <f>SUMIF(A14:A87,"k4",W14:W87)</f>
        <v>30</v>
      </c>
      <c r="T90" s="16"/>
      <c r="U90" s="23"/>
      <c r="V90" s="23">
        <f t="shared" ref="V90:V91" si="0">SUM(J90:U90)</f>
        <v>46</v>
      </c>
      <c r="W90" s="23">
        <f>SUMIF(B14:B87,"igen",W14:W87)</f>
        <v>46</v>
      </c>
      <c r="X90" s="53"/>
      <c r="Y90" s="53"/>
      <c r="Z90" s="53"/>
      <c r="AA90" s="53"/>
    </row>
    <row r="91" spans="1:27" x14ac:dyDescent="0.25">
      <c r="A91" s="54"/>
      <c r="B91" s="54"/>
      <c r="C91" s="63" t="s">
        <v>51</v>
      </c>
      <c r="D91" s="16"/>
      <c r="E91" s="16"/>
      <c r="F91" s="16"/>
      <c r="G91" s="16"/>
      <c r="H91" s="16"/>
      <c r="I91" s="16"/>
      <c r="J91" s="16">
        <f>SUMIF(A14:A87,"nk1",W14:W87)</f>
        <v>54</v>
      </c>
      <c r="K91" s="16"/>
      <c r="L91" s="16"/>
      <c r="M91" s="16">
        <f>SUMIF(A14:A87,"nk2",W14:W87)</f>
        <v>52</v>
      </c>
      <c r="N91" s="16"/>
      <c r="O91" s="16"/>
      <c r="P91" s="16">
        <f>SUMIF(A14:A87,"nk3",W14:W87)</f>
        <v>85</v>
      </c>
      <c r="Q91" s="23"/>
      <c r="R91" s="23"/>
      <c r="S91" s="16">
        <f>SUMIF(A14:A87,"nk4",W14:W87)</f>
        <v>46</v>
      </c>
      <c r="T91" s="16"/>
      <c r="U91" s="23"/>
      <c r="V91" s="23">
        <f t="shared" si="0"/>
        <v>237</v>
      </c>
      <c r="W91" s="23">
        <f>SUMIF(B14:B87,"nem",W14:W87)</f>
        <v>237</v>
      </c>
      <c r="X91" s="53"/>
      <c r="Y91" s="53"/>
      <c r="Z91" s="53"/>
      <c r="AA91" s="53"/>
    </row>
    <row r="92" spans="1:27" x14ac:dyDescent="0.25">
      <c r="A92" s="54"/>
      <c r="B92" s="54"/>
      <c r="C92" s="63" t="s">
        <v>358</v>
      </c>
      <c r="D92" s="23"/>
      <c r="E92" s="23"/>
      <c r="F92" s="23"/>
      <c r="G92" s="23"/>
      <c r="H92" s="23"/>
      <c r="I92" s="23"/>
      <c r="J92" s="23">
        <f>J90+'ALAP-TÖRZS'!E57</f>
        <v>7</v>
      </c>
      <c r="K92" s="23"/>
      <c r="L92" s="23"/>
      <c r="M92" s="23">
        <f>M90+'ALAP-TÖRZS'!H57</f>
        <v>27</v>
      </c>
      <c r="N92" s="23"/>
      <c r="O92" s="23"/>
      <c r="P92" s="23">
        <f>P90+'ALAP-TÖRZS'!K57</f>
        <v>6</v>
      </c>
      <c r="Q92" s="23"/>
      <c r="R92" s="23"/>
      <c r="S92" s="23">
        <f>S90+'ALAP-TÖRZS'!N57</f>
        <v>30</v>
      </c>
      <c r="T92" s="23"/>
      <c r="U92" s="23"/>
      <c r="V92" s="23">
        <f t="shared" ref="V92:V93" si="1">SUM(J92:S92)</f>
        <v>70</v>
      </c>
      <c r="W92" s="23"/>
      <c r="X92" s="53"/>
      <c r="Y92" s="53"/>
      <c r="Z92" s="53"/>
      <c r="AA92" s="53"/>
    </row>
    <row r="93" spans="1:27" x14ac:dyDescent="0.25">
      <c r="A93" s="54"/>
      <c r="B93" s="54"/>
      <c r="C93" s="63" t="s">
        <v>359</v>
      </c>
      <c r="D93" s="23"/>
      <c r="E93" s="23"/>
      <c r="F93" s="23"/>
      <c r="G93" s="23"/>
      <c r="H93" s="23"/>
      <c r="I93" s="23"/>
      <c r="J93" s="23">
        <f>J91+'ALAP-TÖRZS'!E58</f>
        <v>100</v>
      </c>
      <c r="K93" s="23"/>
      <c r="L93" s="23"/>
      <c r="M93" s="23">
        <f>M91+'ALAP-TÖRZS'!H58</f>
        <v>80</v>
      </c>
      <c r="N93" s="23"/>
      <c r="O93" s="23"/>
      <c r="P93" s="23">
        <f>P91+'ALAP-TÖRZS'!K58</f>
        <v>100</v>
      </c>
      <c r="Q93" s="23"/>
      <c r="R93" s="23"/>
      <c r="S93" s="23">
        <f>S91+'ALAP-TÖRZS'!N58</f>
        <v>78</v>
      </c>
      <c r="T93" s="23"/>
      <c r="U93" s="23"/>
      <c r="V93" s="23">
        <f t="shared" si="1"/>
        <v>358</v>
      </c>
      <c r="W93" s="23"/>
      <c r="X93" s="53"/>
      <c r="Y93" s="53"/>
      <c r="Z93" s="53"/>
      <c r="AA93" s="53"/>
    </row>
    <row r="94" spans="1:27" x14ac:dyDescent="0.25">
      <c r="A94" s="54"/>
      <c r="B94" s="54"/>
      <c r="C94" s="62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3"/>
      <c r="Y94" s="53"/>
      <c r="Z94" s="53"/>
      <c r="AA94" s="53"/>
    </row>
    <row r="95" spans="1:27" x14ac:dyDescent="0.25">
      <c r="A95" s="54"/>
      <c r="B95" s="54"/>
      <c r="C95" s="6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3"/>
      <c r="Y95" s="53"/>
      <c r="Z95" s="53"/>
      <c r="AA95" s="53"/>
    </row>
    <row r="96" spans="1:27" x14ac:dyDescent="0.25">
      <c r="A96" s="54"/>
      <c r="B96" s="54"/>
      <c r="C96" s="62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3"/>
      <c r="Y96" s="53"/>
      <c r="Z96" s="53"/>
      <c r="AA96" s="53"/>
    </row>
    <row r="97" spans="1:27" x14ac:dyDescent="0.25">
      <c r="A97" s="54"/>
      <c r="B97" s="54"/>
      <c r="C97" s="62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3"/>
      <c r="Y97" s="53"/>
      <c r="Z97" s="53"/>
      <c r="AA97" s="53"/>
    </row>
    <row r="98" spans="1:27" x14ac:dyDescent="0.25">
      <c r="A98" s="54"/>
      <c r="B98" s="54"/>
      <c r="C98" s="62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3"/>
      <c r="Y98" s="53"/>
      <c r="Z98" s="53"/>
      <c r="AA98" s="53"/>
    </row>
    <row r="99" spans="1:27" x14ac:dyDescent="0.25">
      <c r="A99" s="54"/>
      <c r="B99" s="54"/>
      <c r="C99" s="62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3"/>
      <c r="Y99" s="53"/>
      <c r="Z99" s="53"/>
      <c r="AA99" s="53"/>
    </row>
    <row r="100" spans="1:27" x14ac:dyDescent="0.25">
      <c r="A100" s="54"/>
      <c r="B100" s="54"/>
      <c r="C100" s="62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3"/>
      <c r="Y100" s="53"/>
      <c r="Z100" s="53"/>
      <c r="AA100" s="53"/>
    </row>
    <row r="101" spans="1:27" x14ac:dyDescent="0.25">
      <c r="A101" s="54"/>
      <c r="B101" s="54"/>
      <c r="C101" s="62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3"/>
      <c r="Y101" s="53"/>
      <c r="Z101" s="53"/>
      <c r="AA101" s="53"/>
    </row>
    <row r="102" spans="1:27" x14ac:dyDescent="0.25">
      <c r="A102" s="54"/>
      <c r="B102" s="54"/>
      <c r="C102" s="62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3"/>
      <c r="Y102" s="53"/>
      <c r="Z102" s="53"/>
      <c r="AA102" s="53"/>
    </row>
    <row r="103" spans="1:27" x14ac:dyDescent="0.25">
      <c r="A103" s="54"/>
      <c r="B103" s="54"/>
      <c r="C103" s="62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3"/>
      <c r="Y103" s="53"/>
      <c r="Z103" s="53"/>
      <c r="AA103" s="53"/>
    </row>
    <row r="104" spans="1:27" x14ac:dyDescent="0.25">
      <c r="A104" s="54"/>
      <c r="B104" s="54"/>
      <c r="C104" s="62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3"/>
      <c r="Y104" s="53"/>
      <c r="Z104" s="53"/>
      <c r="AA104" s="53"/>
    </row>
    <row r="105" spans="1:27" x14ac:dyDescent="0.25">
      <c r="A105" s="54"/>
      <c r="B105" s="54"/>
      <c r="C105" s="62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3"/>
      <c r="Y105" s="53"/>
      <c r="Z105" s="53"/>
      <c r="AA105" s="53"/>
    </row>
    <row r="106" spans="1:27" x14ac:dyDescent="0.25">
      <c r="A106" s="54"/>
      <c r="B106" s="54"/>
      <c r="C106" s="62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3"/>
      <c r="Y106" s="53"/>
      <c r="Z106" s="53"/>
      <c r="AA106" s="53"/>
    </row>
    <row r="107" spans="1:27" x14ac:dyDescent="0.25">
      <c r="A107" s="54"/>
      <c r="B107" s="54"/>
      <c r="C107" s="62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3"/>
      <c r="Y107" s="53"/>
      <c r="Z107" s="53"/>
      <c r="AA107" s="53"/>
    </row>
    <row r="108" spans="1:27" x14ac:dyDescent="0.25">
      <c r="A108" s="54"/>
      <c r="B108" s="54"/>
      <c r="C108" s="62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3"/>
      <c r="Y108" s="53"/>
      <c r="Z108" s="53"/>
      <c r="AA108" s="53"/>
    </row>
    <row r="109" spans="1:27" x14ac:dyDescent="0.25">
      <c r="A109" s="54"/>
      <c r="B109" s="54"/>
      <c r="C109" s="62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3"/>
      <c r="Y109" s="53"/>
      <c r="Z109" s="53"/>
      <c r="AA109" s="53"/>
    </row>
    <row r="110" spans="1:27" x14ac:dyDescent="0.25">
      <c r="A110" s="54"/>
      <c r="B110" s="54"/>
      <c r="C110" s="62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3"/>
      <c r="Y110" s="53"/>
      <c r="Z110" s="53"/>
      <c r="AA110" s="53"/>
    </row>
    <row r="111" spans="1:27" x14ac:dyDescent="0.25">
      <c r="A111" s="54"/>
      <c r="B111" s="54"/>
      <c r="C111" s="62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3"/>
      <c r="Y111" s="53"/>
      <c r="Z111" s="53"/>
      <c r="AA111" s="53"/>
    </row>
    <row r="112" spans="1:27" x14ac:dyDescent="0.25">
      <c r="A112" s="54"/>
      <c r="B112" s="54"/>
      <c r="C112" s="62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3"/>
      <c r="Y112" s="53"/>
      <c r="Z112" s="53"/>
      <c r="AA112" s="53"/>
    </row>
    <row r="113" spans="1:27" x14ac:dyDescent="0.25">
      <c r="A113" s="54"/>
      <c r="B113" s="54"/>
      <c r="C113" s="62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3"/>
      <c r="Y113" s="53"/>
      <c r="Z113" s="53"/>
      <c r="AA113" s="53"/>
    </row>
    <row r="114" spans="1:27" x14ac:dyDescent="0.25">
      <c r="A114" s="54"/>
      <c r="B114" s="54"/>
      <c r="C114" s="62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3"/>
      <c r="Y114" s="53"/>
      <c r="Z114" s="53"/>
      <c r="AA114" s="53"/>
    </row>
    <row r="115" spans="1:27" x14ac:dyDescent="0.25">
      <c r="A115" s="54"/>
      <c r="B115" s="54"/>
      <c r="C115" s="62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3"/>
      <c r="Y115" s="53"/>
      <c r="Z115" s="53"/>
      <c r="AA115" s="53"/>
    </row>
    <row r="116" spans="1:27" x14ac:dyDescent="0.25">
      <c r="A116" s="54"/>
      <c r="B116" s="54"/>
      <c r="C116" s="62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3"/>
      <c r="Y116" s="53"/>
      <c r="Z116" s="53"/>
      <c r="AA116" s="53"/>
    </row>
    <row r="117" spans="1:27" x14ac:dyDescent="0.25">
      <c r="A117" s="54"/>
      <c r="B117" s="54"/>
      <c r="C117" s="62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3"/>
      <c r="Y117" s="53"/>
      <c r="Z117" s="53"/>
      <c r="AA117" s="53"/>
    </row>
    <row r="118" spans="1:27" x14ac:dyDescent="0.25">
      <c r="A118" s="54"/>
      <c r="B118" s="54"/>
      <c r="C118" s="62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3"/>
      <c r="Y118" s="53"/>
      <c r="Z118" s="53"/>
      <c r="AA118" s="53"/>
    </row>
    <row r="119" spans="1:27" x14ac:dyDescent="0.25">
      <c r="A119" s="54"/>
      <c r="B119" s="54"/>
      <c r="C119" s="62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3"/>
      <c r="Y119" s="53"/>
      <c r="Z119" s="53"/>
      <c r="AA119" s="53"/>
    </row>
    <row r="120" spans="1:27" x14ac:dyDescent="0.25">
      <c r="A120" s="54"/>
      <c r="B120" s="54"/>
      <c r="C120" s="62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3"/>
      <c r="Y120" s="53"/>
      <c r="Z120" s="53"/>
      <c r="AA120" s="53"/>
    </row>
    <row r="121" spans="1:27" x14ac:dyDescent="0.25">
      <c r="A121" s="54"/>
      <c r="B121" s="54"/>
      <c r="C121" s="62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3"/>
      <c r="Y121" s="53"/>
      <c r="Z121" s="53"/>
      <c r="AA121" s="53"/>
    </row>
    <row r="122" spans="1:27" x14ac:dyDescent="0.25">
      <c r="A122" s="54"/>
      <c r="B122" s="54"/>
      <c r="C122" s="62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3"/>
      <c r="Y122" s="53"/>
      <c r="Z122" s="53"/>
      <c r="AA122" s="53"/>
    </row>
    <row r="123" spans="1:27" x14ac:dyDescent="0.25">
      <c r="A123" s="54"/>
      <c r="B123" s="54"/>
      <c r="C123" s="62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3"/>
      <c r="Y123" s="53"/>
      <c r="Z123" s="53"/>
      <c r="AA123" s="53"/>
    </row>
    <row r="124" spans="1:27" x14ac:dyDescent="0.25">
      <c r="A124" s="54"/>
      <c r="B124" s="54"/>
      <c r="C124" s="62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3"/>
      <c r="Y124" s="53"/>
      <c r="Z124" s="53"/>
      <c r="AA124" s="53"/>
    </row>
    <row r="125" spans="1:27" x14ac:dyDescent="0.25">
      <c r="A125" s="54"/>
      <c r="B125" s="54"/>
      <c r="C125" s="62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3"/>
      <c r="Y125" s="53"/>
      <c r="Z125" s="53"/>
      <c r="AA125" s="53"/>
    </row>
    <row r="126" spans="1:27" x14ac:dyDescent="0.25">
      <c r="A126" s="54"/>
      <c r="B126" s="54"/>
      <c r="C126" s="62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3"/>
      <c r="Y126" s="53"/>
      <c r="Z126" s="53"/>
      <c r="AA126" s="53"/>
    </row>
    <row r="127" spans="1:27" x14ac:dyDescent="0.25">
      <c r="A127" s="54"/>
      <c r="B127" s="54"/>
      <c r="C127" s="62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3"/>
      <c r="Y127" s="53"/>
      <c r="Z127" s="53"/>
      <c r="AA127" s="53"/>
    </row>
    <row r="128" spans="1:27" x14ac:dyDescent="0.25">
      <c r="A128" s="54"/>
      <c r="B128" s="54"/>
      <c r="C128" s="62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3"/>
      <c r="Y128" s="53"/>
      <c r="Z128" s="53"/>
      <c r="AA128" s="53"/>
    </row>
    <row r="129" spans="1:27" x14ac:dyDescent="0.25">
      <c r="A129" s="54"/>
      <c r="B129" s="54"/>
      <c r="C129" s="62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3"/>
      <c r="Y129" s="53"/>
      <c r="Z129" s="53"/>
      <c r="AA129" s="53"/>
    </row>
    <row r="130" spans="1:27" x14ac:dyDescent="0.25">
      <c r="A130" s="54"/>
      <c r="B130" s="54"/>
      <c r="C130" s="62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3"/>
      <c r="Y130" s="53"/>
      <c r="Z130" s="53"/>
      <c r="AA130" s="53"/>
    </row>
    <row r="131" spans="1:27" x14ac:dyDescent="0.25">
      <c r="A131" s="54"/>
      <c r="B131" s="54"/>
      <c r="C131" s="62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3"/>
      <c r="Y131" s="53"/>
      <c r="Z131" s="53"/>
      <c r="AA131" s="53"/>
    </row>
    <row r="132" spans="1:27" x14ac:dyDescent="0.25">
      <c r="A132" s="54"/>
      <c r="B132" s="54"/>
      <c r="C132" s="62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3"/>
      <c r="Y132" s="53"/>
      <c r="Z132" s="53"/>
      <c r="AA132" s="53"/>
    </row>
    <row r="133" spans="1:27" x14ac:dyDescent="0.25">
      <c r="A133" s="54"/>
      <c r="B133" s="54"/>
      <c r="C133" s="62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3"/>
      <c r="Y133" s="53"/>
      <c r="Z133" s="53"/>
      <c r="AA133" s="53"/>
    </row>
    <row r="134" spans="1:27" x14ac:dyDescent="0.25">
      <c r="A134" s="54"/>
      <c r="B134" s="54"/>
      <c r="C134" s="62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3"/>
      <c r="Y134" s="53"/>
      <c r="Z134" s="53"/>
      <c r="AA134" s="53"/>
    </row>
    <row r="135" spans="1:27" x14ac:dyDescent="0.25">
      <c r="A135" s="54"/>
      <c r="B135" s="54"/>
      <c r="C135" s="62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3"/>
      <c r="Y135" s="53"/>
      <c r="Z135" s="53"/>
      <c r="AA135" s="53"/>
    </row>
    <row r="136" spans="1:27" x14ac:dyDescent="0.25">
      <c r="A136" s="54"/>
      <c r="B136" s="54"/>
      <c r="C136" s="62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3"/>
      <c r="Y136" s="53"/>
      <c r="Z136" s="53"/>
      <c r="AA136" s="53"/>
    </row>
    <row r="137" spans="1:27" x14ac:dyDescent="0.25">
      <c r="A137" s="54"/>
      <c r="B137" s="54"/>
      <c r="C137" s="62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3"/>
      <c r="Y137" s="53"/>
      <c r="Z137" s="53"/>
      <c r="AA137" s="53"/>
    </row>
    <row r="138" spans="1:27" x14ac:dyDescent="0.25">
      <c r="A138" s="54"/>
      <c r="B138" s="54"/>
      <c r="C138" s="62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3"/>
      <c r="Y138" s="53"/>
      <c r="Z138" s="53"/>
      <c r="AA138" s="53"/>
    </row>
    <row r="139" spans="1:27" x14ac:dyDescent="0.25">
      <c r="A139" s="54"/>
      <c r="B139" s="54"/>
      <c r="C139" s="62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3"/>
      <c r="Y139" s="53"/>
      <c r="Z139" s="53"/>
      <c r="AA139" s="53"/>
    </row>
    <row r="140" spans="1:27" x14ac:dyDescent="0.25">
      <c r="A140" s="54"/>
      <c r="B140" s="54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3"/>
      <c r="Y140" s="53"/>
      <c r="Z140" s="53"/>
      <c r="AA140" s="53"/>
    </row>
    <row r="141" spans="1:27" x14ac:dyDescent="0.25">
      <c r="A141" s="54"/>
      <c r="B141" s="54"/>
      <c r="C141" s="62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3"/>
      <c r="Y141" s="53"/>
      <c r="Z141" s="53"/>
      <c r="AA141" s="53"/>
    </row>
    <row r="142" spans="1:27" x14ac:dyDescent="0.25">
      <c r="A142" s="54"/>
      <c r="B142" s="54"/>
      <c r="C142" s="62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3"/>
      <c r="Y142" s="53"/>
      <c r="Z142" s="53"/>
      <c r="AA142" s="53"/>
    </row>
    <row r="143" spans="1:27" x14ac:dyDescent="0.25">
      <c r="A143" s="54"/>
      <c r="B143" s="54"/>
      <c r="C143" s="62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3"/>
      <c r="Y143" s="53"/>
      <c r="Z143" s="53"/>
      <c r="AA143" s="53"/>
    </row>
    <row r="144" spans="1:27" x14ac:dyDescent="0.25">
      <c r="A144" s="54"/>
      <c r="B144" s="54"/>
      <c r="C144" s="62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3"/>
      <c r="Y144" s="53"/>
      <c r="Z144" s="53"/>
      <c r="AA144" s="53"/>
    </row>
    <row r="145" spans="1:27" x14ac:dyDescent="0.25">
      <c r="A145" s="54"/>
      <c r="B145" s="54"/>
      <c r="C145" s="62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3"/>
      <c r="Y145" s="53"/>
      <c r="Z145" s="53"/>
      <c r="AA145" s="53"/>
    </row>
    <row r="146" spans="1:27" x14ac:dyDescent="0.25">
      <c r="A146" s="54"/>
      <c r="B146" s="54"/>
      <c r="C146" s="62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3"/>
      <c r="Y146" s="53"/>
      <c r="Z146" s="53"/>
      <c r="AA146" s="53"/>
    </row>
    <row r="147" spans="1:27" x14ac:dyDescent="0.25">
      <c r="A147" s="54"/>
      <c r="B147" s="54"/>
      <c r="C147" s="62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3"/>
      <c r="Y147" s="53"/>
      <c r="Z147" s="53"/>
      <c r="AA147" s="53"/>
    </row>
    <row r="148" spans="1:27" x14ac:dyDescent="0.25">
      <c r="A148" s="54"/>
      <c r="B148" s="54"/>
      <c r="C148" s="62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3"/>
      <c r="Y148" s="53"/>
      <c r="Z148" s="53"/>
      <c r="AA148" s="53"/>
    </row>
    <row r="149" spans="1:27" x14ac:dyDescent="0.25">
      <c r="A149" s="54"/>
      <c r="B149" s="54"/>
      <c r="C149" s="62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3"/>
      <c r="Y149" s="53"/>
      <c r="Z149" s="53"/>
      <c r="AA149" s="53"/>
    </row>
    <row r="150" spans="1:27" x14ac:dyDescent="0.25">
      <c r="A150" s="54"/>
      <c r="B150" s="54"/>
      <c r="C150" s="62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3"/>
      <c r="Y150" s="53"/>
      <c r="Z150" s="53"/>
      <c r="AA150" s="53"/>
    </row>
    <row r="151" spans="1:27" x14ac:dyDescent="0.25">
      <c r="A151" s="54"/>
      <c r="B151" s="54"/>
      <c r="C151" s="62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3"/>
      <c r="Y151" s="53"/>
      <c r="Z151" s="53"/>
      <c r="AA151" s="53"/>
    </row>
    <row r="152" spans="1:27" x14ac:dyDescent="0.25">
      <c r="A152" s="54"/>
      <c r="B152" s="54"/>
      <c r="C152" s="62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3"/>
      <c r="Y152" s="53"/>
      <c r="Z152" s="53"/>
      <c r="AA152" s="53"/>
    </row>
    <row r="153" spans="1:27" x14ac:dyDescent="0.25">
      <c r="A153" s="54"/>
      <c r="B153" s="54"/>
      <c r="C153" s="62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3"/>
      <c r="Y153" s="53"/>
      <c r="Z153" s="53"/>
      <c r="AA153" s="53"/>
    </row>
    <row r="154" spans="1:27" x14ac:dyDescent="0.25">
      <c r="A154" s="54"/>
      <c r="B154" s="54"/>
      <c r="C154" s="62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3"/>
      <c r="Y154" s="53"/>
      <c r="Z154" s="53"/>
      <c r="AA154" s="53"/>
    </row>
    <row r="155" spans="1:27" x14ac:dyDescent="0.25">
      <c r="A155" s="54"/>
      <c r="B155" s="54"/>
      <c r="C155" s="62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3"/>
      <c r="Y155" s="53"/>
      <c r="Z155" s="53"/>
      <c r="AA155" s="53"/>
    </row>
    <row r="156" spans="1:27" x14ac:dyDescent="0.25">
      <c r="A156" s="54"/>
      <c r="B156" s="54"/>
      <c r="C156" s="62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3"/>
      <c r="Y156" s="53"/>
      <c r="Z156" s="53"/>
      <c r="AA156" s="53"/>
    </row>
    <row r="157" spans="1:27" x14ac:dyDescent="0.25">
      <c r="A157" s="54"/>
      <c r="B157" s="54"/>
      <c r="C157" s="62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3"/>
      <c r="Y157" s="53"/>
      <c r="Z157" s="53"/>
      <c r="AA157" s="53"/>
    </row>
    <row r="158" spans="1:27" x14ac:dyDescent="0.25">
      <c r="A158" s="54"/>
      <c r="B158" s="54"/>
      <c r="C158" s="62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3"/>
      <c r="Y158" s="53"/>
      <c r="Z158" s="53"/>
      <c r="AA158" s="53"/>
    </row>
    <row r="159" spans="1:27" x14ac:dyDescent="0.25">
      <c r="A159" s="54"/>
      <c r="B159" s="54"/>
      <c r="C159" s="62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3"/>
      <c r="Y159" s="53"/>
      <c r="Z159" s="53"/>
      <c r="AA159" s="53"/>
    </row>
    <row r="160" spans="1:27" x14ac:dyDescent="0.25">
      <c r="A160" s="54"/>
      <c r="B160" s="54"/>
      <c r="C160" s="62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3"/>
      <c r="Y160" s="53"/>
      <c r="Z160" s="53"/>
      <c r="AA160" s="53"/>
    </row>
    <row r="161" spans="1:27" x14ac:dyDescent="0.25">
      <c r="A161" s="54"/>
      <c r="B161" s="54"/>
      <c r="C161" s="62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3"/>
      <c r="Y161" s="53"/>
      <c r="Z161" s="53"/>
      <c r="AA161" s="53"/>
    </row>
    <row r="162" spans="1:27" x14ac:dyDescent="0.25">
      <c r="A162" s="54"/>
      <c r="B162" s="54"/>
      <c r="C162" s="62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3"/>
      <c r="Y162" s="53"/>
      <c r="Z162" s="53"/>
      <c r="AA162" s="53"/>
    </row>
    <row r="163" spans="1:27" x14ac:dyDescent="0.25">
      <c r="A163" s="54"/>
      <c r="B163" s="54"/>
      <c r="C163" s="62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3"/>
      <c r="Y163" s="53"/>
      <c r="Z163" s="53"/>
      <c r="AA163" s="53"/>
    </row>
    <row r="164" spans="1:27" x14ac:dyDescent="0.25">
      <c r="A164" s="54"/>
      <c r="B164" s="54"/>
      <c r="C164" s="62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3"/>
      <c r="Y164" s="53"/>
      <c r="Z164" s="53"/>
      <c r="AA164" s="53"/>
    </row>
    <row r="165" spans="1:27" x14ac:dyDescent="0.25">
      <c r="A165" s="54"/>
      <c r="B165" s="54"/>
      <c r="C165" s="62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3"/>
      <c r="Y165" s="53"/>
      <c r="Z165" s="53"/>
      <c r="AA165" s="53"/>
    </row>
    <row r="166" spans="1:27" x14ac:dyDescent="0.25">
      <c r="A166" s="54"/>
      <c r="B166" s="54"/>
      <c r="C166" s="62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3"/>
      <c r="Y166" s="53"/>
      <c r="Z166" s="53"/>
      <c r="AA166" s="53"/>
    </row>
    <row r="167" spans="1:27" x14ac:dyDescent="0.25">
      <c r="A167" s="54"/>
      <c r="B167" s="54"/>
      <c r="C167" s="62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3"/>
      <c r="Y167" s="53"/>
      <c r="Z167" s="53"/>
      <c r="AA167" s="53"/>
    </row>
    <row r="168" spans="1:27" x14ac:dyDescent="0.25">
      <c r="A168" s="54"/>
      <c r="B168" s="54"/>
      <c r="C168" s="62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3"/>
      <c r="Y168" s="53"/>
      <c r="Z168" s="53"/>
      <c r="AA168" s="53"/>
    </row>
    <row r="169" spans="1:27" x14ac:dyDescent="0.25">
      <c r="A169" s="54"/>
      <c r="B169" s="54"/>
      <c r="C169" s="62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3"/>
      <c r="Y169" s="53"/>
      <c r="Z169" s="53"/>
      <c r="AA169" s="53"/>
    </row>
    <row r="170" spans="1:27" x14ac:dyDescent="0.25">
      <c r="A170" s="54"/>
      <c r="B170" s="54"/>
      <c r="C170" s="62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3"/>
      <c r="Y170" s="53"/>
      <c r="Z170" s="53"/>
      <c r="AA170" s="53"/>
    </row>
    <row r="171" spans="1:27" x14ac:dyDescent="0.25">
      <c r="A171" s="54"/>
      <c r="B171" s="54"/>
      <c r="C171" s="62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3"/>
      <c r="Y171" s="53"/>
      <c r="Z171" s="53"/>
      <c r="AA171" s="53"/>
    </row>
    <row r="172" spans="1:27" x14ac:dyDescent="0.25">
      <c r="A172" s="54"/>
      <c r="B172" s="54"/>
      <c r="C172" s="62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3"/>
      <c r="Y172" s="53"/>
      <c r="Z172" s="53"/>
      <c r="AA172" s="53"/>
    </row>
    <row r="173" spans="1:27" x14ac:dyDescent="0.25">
      <c r="A173" s="54"/>
      <c r="B173" s="54"/>
      <c r="C173" s="62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3"/>
      <c r="Y173" s="53"/>
      <c r="Z173" s="53"/>
      <c r="AA173" s="53"/>
    </row>
    <row r="174" spans="1:27" x14ac:dyDescent="0.25">
      <c r="A174" s="54"/>
      <c r="B174" s="54"/>
      <c r="C174" s="62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3"/>
      <c r="Y174" s="53"/>
      <c r="Z174" s="53"/>
      <c r="AA174" s="53"/>
    </row>
    <row r="175" spans="1:27" x14ac:dyDescent="0.25">
      <c r="A175" s="54"/>
      <c r="B175" s="54"/>
      <c r="C175" s="62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3"/>
      <c r="Y175" s="53"/>
      <c r="Z175" s="53"/>
      <c r="AA175" s="53"/>
    </row>
    <row r="176" spans="1:27" x14ac:dyDescent="0.25">
      <c r="A176" s="54"/>
      <c r="B176" s="54"/>
      <c r="C176" s="62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3"/>
      <c r="Y176" s="53"/>
      <c r="Z176" s="53"/>
      <c r="AA176" s="53"/>
    </row>
    <row r="177" spans="1:27" x14ac:dyDescent="0.25">
      <c r="A177" s="54"/>
      <c r="B177" s="54"/>
      <c r="C177" s="62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3"/>
      <c r="Y177" s="53"/>
      <c r="Z177" s="53"/>
      <c r="AA177" s="53"/>
    </row>
    <row r="178" spans="1:27" x14ac:dyDescent="0.25">
      <c r="A178" s="54"/>
      <c r="B178" s="54"/>
      <c r="C178" s="62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3"/>
      <c r="Y178" s="53"/>
      <c r="Z178" s="53"/>
      <c r="AA178" s="53"/>
    </row>
    <row r="179" spans="1:27" x14ac:dyDescent="0.25">
      <c r="A179" s="54"/>
      <c r="B179" s="54"/>
      <c r="C179" s="6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3"/>
      <c r="Y179" s="53"/>
      <c r="Z179" s="53"/>
      <c r="AA179" s="53"/>
    </row>
    <row r="180" spans="1:27" x14ac:dyDescent="0.25">
      <c r="A180" s="54"/>
      <c r="B180" s="54"/>
      <c r="C180" s="62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3"/>
      <c r="Y180" s="53"/>
      <c r="Z180" s="53"/>
      <c r="AA180" s="53"/>
    </row>
    <row r="181" spans="1:27" x14ac:dyDescent="0.25">
      <c r="A181" s="54"/>
      <c r="B181" s="54"/>
      <c r="C181" s="62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3"/>
      <c r="Y181" s="53"/>
      <c r="Z181" s="53"/>
      <c r="AA181" s="53"/>
    </row>
    <row r="182" spans="1:27" x14ac:dyDescent="0.25">
      <c r="A182" s="54"/>
      <c r="B182" s="54"/>
      <c r="C182" s="62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3"/>
      <c r="Y182" s="53"/>
      <c r="Z182" s="53"/>
      <c r="AA182" s="53"/>
    </row>
    <row r="183" spans="1:27" x14ac:dyDescent="0.25">
      <c r="A183" s="54"/>
      <c r="B183" s="54"/>
      <c r="C183" s="62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3"/>
      <c r="Y183" s="53"/>
      <c r="Z183" s="53"/>
      <c r="AA183" s="53"/>
    </row>
    <row r="184" spans="1:27" x14ac:dyDescent="0.25">
      <c r="A184" s="54"/>
      <c r="B184" s="54"/>
      <c r="C184" s="62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3"/>
      <c r="Y184" s="53"/>
      <c r="Z184" s="53"/>
      <c r="AA184" s="53"/>
    </row>
    <row r="185" spans="1:27" x14ac:dyDescent="0.25">
      <c r="A185" s="54"/>
      <c r="B185" s="54"/>
      <c r="C185" s="62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3"/>
      <c r="Y185" s="53"/>
      <c r="Z185" s="53"/>
      <c r="AA185" s="53"/>
    </row>
    <row r="186" spans="1:27" x14ac:dyDescent="0.25">
      <c r="A186" s="54"/>
      <c r="B186" s="54"/>
      <c r="C186" s="62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3"/>
      <c r="Y186" s="53"/>
      <c r="Z186" s="53"/>
      <c r="AA186" s="53"/>
    </row>
    <row r="187" spans="1:27" x14ac:dyDescent="0.25">
      <c r="A187" s="54"/>
      <c r="B187" s="54"/>
      <c r="C187" s="62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3"/>
      <c r="Y187" s="53"/>
      <c r="Z187" s="53"/>
      <c r="AA187" s="53"/>
    </row>
    <row r="188" spans="1:27" x14ac:dyDescent="0.25">
      <c r="A188" s="54"/>
      <c r="B188" s="54"/>
      <c r="C188" s="62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3"/>
      <c r="Y188" s="53"/>
      <c r="Z188" s="53"/>
      <c r="AA188" s="53"/>
    </row>
    <row r="189" spans="1:27" x14ac:dyDescent="0.25">
      <c r="A189" s="54"/>
      <c r="B189" s="54"/>
      <c r="C189" s="62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3"/>
      <c r="Y189" s="53"/>
      <c r="Z189" s="53"/>
      <c r="AA189" s="53"/>
    </row>
    <row r="190" spans="1:27" x14ac:dyDescent="0.25">
      <c r="A190" s="54"/>
      <c r="B190" s="54"/>
      <c r="C190" s="62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3"/>
      <c r="Y190" s="53"/>
      <c r="Z190" s="53"/>
      <c r="AA190" s="53"/>
    </row>
    <row r="191" spans="1:27" x14ac:dyDescent="0.25">
      <c r="A191" s="54"/>
      <c r="B191" s="54"/>
      <c r="C191" s="62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3"/>
      <c r="Y191" s="53"/>
      <c r="Z191" s="53"/>
      <c r="AA191" s="53"/>
    </row>
    <row r="192" spans="1:27" x14ac:dyDescent="0.25">
      <c r="A192" s="54"/>
      <c r="B192" s="54"/>
      <c r="C192" s="62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3"/>
      <c r="Y192" s="53"/>
      <c r="Z192" s="53"/>
      <c r="AA192" s="53"/>
    </row>
    <row r="193" spans="1:27" x14ac:dyDescent="0.25">
      <c r="A193" s="54"/>
      <c r="B193" s="54"/>
      <c r="C193" s="62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3"/>
      <c r="Y193" s="53"/>
      <c r="Z193" s="53"/>
      <c r="AA193" s="53"/>
    </row>
    <row r="194" spans="1:27" x14ac:dyDescent="0.25">
      <c r="A194" s="54"/>
      <c r="B194" s="54"/>
      <c r="C194" s="62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3"/>
      <c r="Y194" s="53"/>
      <c r="Z194" s="53"/>
      <c r="AA194" s="53"/>
    </row>
    <row r="195" spans="1:27" x14ac:dyDescent="0.25">
      <c r="A195" s="54"/>
      <c r="B195" s="54"/>
      <c r="C195" s="62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3"/>
      <c r="Y195" s="53"/>
      <c r="Z195" s="53"/>
      <c r="AA195" s="53"/>
    </row>
    <row r="196" spans="1:27" x14ac:dyDescent="0.25">
      <c r="A196" s="54"/>
      <c r="B196" s="54"/>
      <c r="C196" s="62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3"/>
      <c r="Y196" s="53"/>
      <c r="Z196" s="53"/>
      <c r="AA196" s="53"/>
    </row>
    <row r="197" spans="1:27" x14ac:dyDescent="0.25">
      <c r="A197" s="54"/>
      <c r="B197" s="54"/>
      <c r="C197" s="62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3"/>
      <c r="Y197" s="53"/>
      <c r="Z197" s="53"/>
      <c r="AA197" s="53"/>
    </row>
    <row r="198" spans="1:27" x14ac:dyDescent="0.25">
      <c r="A198" s="54"/>
      <c r="B198" s="54"/>
      <c r="C198" s="62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3"/>
      <c r="Y198" s="53"/>
      <c r="Z198" s="53"/>
      <c r="AA198" s="53"/>
    </row>
    <row r="199" spans="1:27" x14ac:dyDescent="0.25">
      <c r="A199" s="54"/>
      <c r="B199" s="54"/>
      <c r="C199" s="62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3"/>
      <c r="Y199" s="53"/>
      <c r="Z199" s="53"/>
      <c r="AA199" s="53"/>
    </row>
    <row r="200" spans="1:27" x14ac:dyDescent="0.25">
      <c r="A200" s="54"/>
      <c r="B200" s="54"/>
      <c r="C200" s="62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3"/>
      <c r="Y200" s="53"/>
      <c r="Z200" s="53"/>
      <c r="AA200" s="53"/>
    </row>
    <row r="201" spans="1:27" x14ac:dyDescent="0.25">
      <c r="A201" s="54"/>
      <c r="B201" s="54"/>
      <c r="C201" s="62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3"/>
      <c r="Y201" s="53"/>
      <c r="Z201" s="53"/>
      <c r="AA201" s="53"/>
    </row>
    <row r="202" spans="1:27" x14ac:dyDescent="0.25">
      <c r="A202" s="54"/>
      <c r="B202" s="54"/>
      <c r="C202" s="62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3"/>
      <c r="Y202" s="53"/>
      <c r="Z202" s="53"/>
      <c r="AA202" s="53"/>
    </row>
    <row r="203" spans="1:27" x14ac:dyDescent="0.25">
      <c r="A203" s="54"/>
      <c r="B203" s="54"/>
      <c r="C203" s="62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3"/>
      <c r="Y203" s="53"/>
      <c r="Z203" s="53"/>
      <c r="AA203" s="53"/>
    </row>
    <row r="204" spans="1:27" x14ac:dyDescent="0.25">
      <c r="A204" s="54"/>
      <c r="B204" s="54"/>
      <c r="C204" s="62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3"/>
      <c r="Y204" s="53"/>
      <c r="Z204" s="53"/>
      <c r="AA204" s="53"/>
    </row>
    <row r="205" spans="1:27" x14ac:dyDescent="0.25">
      <c r="A205" s="54"/>
      <c r="B205" s="54"/>
      <c r="C205" s="62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3"/>
      <c r="Y205" s="53"/>
      <c r="Z205" s="53"/>
      <c r="AA205" s="53"/>
    </row>
    <row r="206" spans="1:27" x14ac:dyDescent="0.25">
      <c r="A206" s="54"/>
      <c r="B206" s="54"/>
      <c r="C206" s="62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3"/>
      <c r="Y206" s="53"/>
      <c r="Z206" s="53"/>
      <c r="AA206" s="53"/>
    </row>
    <row r="207" spans="1:27" x14ac:dyDescent="0.25">
      <c r="A207" s="54"/>
      <c r="B207" s="54"/>
      <c r="C207" s="62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3"/>
      <c r="Y207" s="53"/>
      <c r="Z207" s="53"/>
      <c r="AA207" s="53"/>
    </row>
    <row r="208" spans="1:27" x14ac:dyDescent="0.25">
      <c r="A208" s="54"/>
      <c r="B208" s="54"/>
      <c r="C208" s="62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3"/>
      <c r="Y208" s="53"/>
      <c r="Z208" s="53"/>
      <c r="AA208" s="53"/>
    </row>
    <row r="209" spans="1:27" x14ac:dyDescent="0.25">
      <c r="A209" s="54"/>
      <c r="B209" s="54"/>
      <c r="C209" s="62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3"/>
      <c r="Y209" s="53"/>
      <c r="Z209" s="53"/>
      <c r="AA209" s="53"/>
    </row>
    <row r="210" spans="1:27" x14ac:dyDescent="0.25">
      <c r="A210" s="54"/>
      <c r="B210" s="54"/>
      <c r="C210" s="62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3"/>
      <c r="Y210" s="53"/>
      <c r="Z210" s="53"/>
      <c r="AA210" s="53"/>
    </row>
    <row r="211" spans="1:27" x14ac:dyDescent="0.25">
      <c r="A211" s="54"/>
      <c r="B211" s="54"/>
      <c r="C211" s="62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3"/>
      <c r="Y211" s="53"/>
      <c r="Z211" s="53"/>
      <c r="AA211" s="53"/>
    </row>
    <row r="212" spans="1:27" x14ac:dyDescent="0.25">
      <c r="A212" s="54"/>
      <c r="B212" s="54"/>
      <c r="C212" s="62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3"/>
      <c r="Y212" s="53"/>
      <c r="Z212" s="53"/>
      <c r="AA212" s="53"/>
    </row>
    <row r="213" spans="1:27" x14ac:dyDescent="0.25">
      <c r="A213" s="54"/>
      <c r="B213" s="54"/>
      <c r="C213" s="62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3"/>
      <c r="Y213" s="53"/>
      <c r="Z213" s="53"/>
      <c r="AA213" s="53"/>
    </row>
    <row r="214" spans="1:27" x14ac:dyDescent="0.25">
      <c r="A214" s="54"/>
      <c r="B214" s="54"/>
      <c r="C214" s="62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3"/>
      <c r="Y214" s="53"/>
      <c r="Z214" s="53"/>
      <c r="AA214" s="53"/>
    </row>
    <row r="215" spans="1:27" x14ac:dyDescent="0.25">
      <c r="A215" s="54"/>
      <c r="B215" s="54"/>
      <c r="C215" s="62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3"/>
      <c r="Y215" s="53"/>
      <c r="Z215" s="53"/>
      <c r="AA215" s="53"/>
    </row>
    <row r="216" spans="1:27" x14ac:dyDescent="0.25">
      <c r="A216" s="54"/>
      <c r="B216" s="54"/>
      <c r="C216" s="62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3"/>
      <c r="Y216" s="53"/>
      <c r="Z216" s="53"/>
      <c r="AA216" s="53"/>
    </row>
    <row r="217" spans="1:27" x14ac:dyDescent="0.25">
      <c r="A217" s="54"/>
      <c r="B217" s="54"/>
      <c r="C217" s="62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3"/>
      <c r="Y217" s="53"/>
      <c r="Z217" s="53"/>
      <c r="AA217" s="53"/>
    </row>
    <row r="218" spans="1:27" x14ac:dyDescent="0.25">
      <c r="A218" s="54"/>
      <c r="B218" s="54"/>
      <c r="C218" s="62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3"/>
      <c r="Y218" s="53"/>
      <c r="Z218" s="53"/>
      <c r="AA218" s="53"/>
    </row>
    <row r="219" spans="1:27" x14ac:dyDescent="0.25">
      <c r="A219" s="54"/>
      <c r="B219" s="54"/>
      <c r="C219" s="62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3"/>
      <c r="Y219" s="53"/>
      <c r="Z219" s="53"/>
      <c r="AA219" s="53"/>
    </row>
    <row r="220" spans="1:27" x14ac:dyDescent="0.25">
      <c r="A220" s="54"/>
      <c r="B220" s="54"/>
      <c r="C220" s="62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3"/>
      <c r="Y220" s="53"/>
      <c r="Z220" s="53"/>
      <c r="AA220" s="53"/>
    </row>
    <row r="221" spans="1:27" x14ac:dyDescent="0.25">
      <c r="A221" s="54"/>
      <c r="B221" s="54"/>
      <c r="C221" s="62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3"/>
      <c r="Y221" s="53"/>
      <c r="Z221" s="53"/>
      <c r="AA221" s="53"/>
    </row>
    <row r="222" spans="1:27" x14ac:dyDescent="0.25">
      <c r="A222" s="54"/>
      <c r="B222" s="54"/>
      <c r="C222" s="62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3"/>
      <c r="Y222" s="53"/>
      <c r="Z222" s="53"/>
      <c r="AA222" s="53"/>
    </row>
    <row r="223" spans="1:27" x14ac:dyDescent="0.25">
      <c r="A223" s="54"/>
      <c r="B223" s="54"/>
      <c r="C223" s="62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3"/>
      <c r="Y223" s="53"/>
      <c r="Z223" s="53"/>
      <c r="AA223" s="53"/>
    </row>
    <row r="224" spans="1:27" x14ac:dyDescent="0.25">
      <c r="A224" s="54"/>
      <c r="B224" s="54"/>
      <c r="C224" s="62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3"/>
      <c r="Y224" s="53"/>
      <c r="Z224" s="53"/>
      <c r="AA224" s="53"/>
    </row>
    <row r="225" spans="1:27" x14ac:dyDescent="0.25">
      <c r="A225" s="54"/>
      <c r="B225" s="54"/>
      <c r="C225" s="62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3"/>
      <c r="Y225" s="53"/>
      <c r="Z225" s="53"/>
      <c r="AA225" s="53"/>
    </row>
    <row r="226" spans="1:27" x14ac:dyDescent="0.25">
      <c r="A226" s="54"/>
      <c r="B226" s="54"/>
      <c r="C226" s="62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3"/>
      <c r="Y226" s="53"/>
      <c r="Z226" s="53"/>
      <c r="AA226" s="53"/>
    </row>
    <row r="227" spans="1:27" x14ac:dyDescent="0.25">
      <c r="A227" s="54"/>
      <c r="B227" s="54"/>
      <c r="C227" s="62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3"/>
      <c r="Y227" s="53"/>
      <c r="Z227" s="53"/>
      <c r="AA227" s="53"/>
    </row>
    <row r="228" spans="1:27" x14ac:dyDescent="0.25">
      <c r="A228" s="54"/>
      <c r="B228" s="54"/>
      <c r="C228" s="62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3"/>
      <c r="Y228" s="53"/>
      <c r="Z228" s="53"/>
      <c r="AA228" s="53"/>
    </row>
    <row r="229" spans="1:27" x14ac:dyDescent="0.25">
      <c r="A229" s="54"/>
      <c r="B229" s="54"/>
      <c r="C229" s="62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3"/>
      <c r="Y229" s="53"/>
      <c r="Z229" s="53"/>
      <c r="AA229" s="53"/>
    </row>
    <row r="230" spans="1:27" x14ac:dyDescent="0.25">
      <c r="A230" s="54"/>
      <c r="B230" s="54"/>
      <c r="C230" s="62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3"/>
      <c r="Y230" s="53"/>
      <c r="Z230" s="53"/>
      <c r="AA230" s="53"/>
    </row>
    <row r="231" spans="1:27" x14ac:dyDescent="0.25">
      <c r="A231" s="54"/>
      <c r="B231" s="54"/>
      <c r="C231" s="62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3"/>
      <c r="Y231" s="53"/>
      <c r="Z231" s="53"/>
      <c r="AA231" s="53"/>
    </row>
    <row r="232" spans="1:27" x14ac:dyDescent="0.25">
      <c r="A232" s="54"/>
      <c r="B232" s="54"/>
      <c r="C232" s="62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3"/>
      <c r="Y232" s="53"/>
      <c r="Z232" s="53"/>
      <c r="AA232" s="53"/>
    </row>
    <row r="233" spans="1:27" x14ac:dyDescent="0.25">
      <c r="A233" s="54"/>
      <c r="B233" s="54"/>
      <c r="C233" s="62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3"/>
      <c r="Y233" s="53"/>
      <c r="Z233" s="53"/>
      <c r="AA233" s="53"/>
    </row>
    <row r="234" spans="1:27" x14ac:dyDescent="0.25">
      <c r="A234" s="54"/>
      <c r="B234" s="54"/>
      <c r="C234" s="62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3"/>
      <c r="Y234" s="53"/>
      <c r="Z234" s="53"/>
      <c r="AA234" s="53"/>
    </row>
    <row r="235" spans="1:27" x14ac:dyDescent="0.25">
      <c r="A235" s="54"/>
      <c r="B235" s="54"/>
      <c r="C235" s="62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3"/>
      <c r="Y235" s="53"/>
      <c r="Z235" s="53"/>
      <c r="AA235" s="53"/>
    </row>
    <row r="236" spans="1:27" x14ac:dyDescent="0.25">
      <c r="A236" s="54"/>
      <c r="B236" s="54"/>
      <c r="C236" s="62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3"/>
      <c r="Y236" s="53"/>
      <c r="Z236" s="53"/>
      <c r="AA236" s="53"/>
    </row>
    <row r="237" spans="1:27" x14ac:dyDescent="0.25">
      <c r="A237" s="54"/>
      <c r="B237" s="54"/>
      <c r="C237" s="62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3"/>
      <c r="Y237" s="53"/>
      <c r="Z237" s="53"/>
      <c r="AA237" s="53"/>
    </row>
    <row r="238" spans="1:27" x14ac:dyDescent="0.25">
      <c r="A238" s="54"/>
      <c r="B238" s="54"/>
      <c r="C238" s="62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3"/>
      <c r="Y238" s="53"/>
      <c r="Z238" s="53"/>
      <c r="AA238" s="53"/>
    </row>
    <row r="239" spans="1:27" x14ac:dyDescent="0.25">
      <c r="A239" s="54"/>
      <c r="B239" s="54"/>
      <c r="C239" s="62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3"/>
      <c r="Y239" s="53"/>
      <c r="Z239" s="53"/>
      <c r="AA239" s="53"/>
    </row>
    <row r="240" spans="1:27" x14ac:dyDescent="0.25">
      <c r="A240" s="54"/>
      <c r="B240" s="54"/>
      <c r="C240" s="62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3"/>
      <c r="Y240" s="53"/>
      <c r="Z240" s="53"/>
      <c r="AA240" s="53"/>
    </row>
    <row r="241" spans="1:27" x14ac:dyDescent="0.25">
      <c r="A241" s="54"/>
      <c r="B241" s="54"/>
      <c r="C241" s="62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3"/>
      <c r="Y241" s="53"/>
      <c r="Z241" s="53"/>
      <c r="AA241" s="53"/>
    </row>
    <row r="242" spans="1:27" x14ac:dyDescent="0.25">
      <c r="A242" s="54"/>
      <c r="B242" s="54"/>
      <c r="C242" s="62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3"/>
      <c r="Y242" s="53"/>
      <c r="Z242" s="53"/>
      <c r="AA242" s="53"/>
    </row>
    <row r="243" spans="1:27" x14ac:dyDescent="0.25">
      <c r="A243" s="54"/>
      <c r="B243" s="54"/>
      <c r="C243" s="62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3"/>
      <c r="Y243" s="53"/>
      <c r="Z243" s="53"/>
      <c r="AA243" s="53"/>
    </row>
    <row r="244" spans="1:27" x14ac:dyDescent="0.25">
      <c r="A244" s="54"/>
      <c r="B244" s="54"/>
      <c r="C244" s="62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3"/>
      <c r="Y244" s="53"/>
      <c r="Z244" s="53"/>
      <c r="AA244" s="53"/>
    </row>
    <row r="245" spans="1:27" x14ac:dyDescent="0.25">
      <c r="A245" s="54"/>
      <c r="B245" s="54"/>
      <c r="C245" s="62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3"/>
      <c r="Y245" s="53"/>
      <c r="Z245" s="53"/>
      <c r="AA245" s="53"/>
    </row>
    <row r="246" spans="1:27" x14ac:dyDescent="0.25">
      <c r="A246" s="54"/>
      <c r="B246" s="54"/>
      <c r="C246" s="62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3"/>
      <c r="Y246" s="53"/>
      <c r="Z246" s="53"/>
      <c r="AA246" s="53"/>
    </row>
    <row r="247" spans="1:27" x14ac:dyDescent="0.25">
      <c r="A247" s="54"/>
      <c r="B247" s="54"/>
      <c r="C247" s="62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3"/>
      <c r="Y247" s="53"/>
      <c r="Z247" s="53"/>
      <c r="AA247" s="53"/>
    </row>
    <row r="248" spans="1:27" x14ac:dyDescent="0.25">
      <c r="A248" s="54"/>
      <c r="B248" s="54"/>
      <c r="C248" s="62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3"/>
      <c r="Y248" s="53"/>
      <c r="Z248" s="53"/>
      <c r="AA248" s="53"/>
    </row>
    <row r="249" spans="1:27" x14ac:dyDescent="0.25">
      <c r="A249" s="54"/>
      <c r="B249" s="54"/>
      <c r="C249" s="62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3"/>
      <c r="Y249" s="53"/>
      <c r="Z249" s="53"/>
      <c r="AA249" s="53"/>
    </row>
    <row r="250" spans="1:27" x14ac:dyDescent="0.25">
      <c r="A250" s="54"/>
      <c r="B250" s="54"/>
      <c r="C250" s="62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3"/>
      <c r="Y250" s="53"/>
      <c r="Z250" s="53"/>
      <c r="AA250" s="53"/>
    </row>
    <row r="251" spans="1:27" x14ac:dyDescent="0.25">
      <c r="A251" s="54"/>
      <c r="B251" s="54"/>
      <c r="C251" s="62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3"/>
      <c r="Y251" s="53"/>
      <c r="Z251" s="53"/>
      <c r="AA251" s="53"/>
    </row>
    <row r="252" spans="1:27" x14ac:dyDescent="0.25">
      <c r="A252" s="54"/>
      <c r="B252" s="54"/>
      <c r="C252" s="62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3"/>
      <c r="Y252" s="53"/>
      <c r="Z252" s="53"/>
      <c r="AA252" s="53"/>
    </row>
    <row r="253" spans="1:27" x14ac:dyDescent="0.25">
      <c r="A253" s="54"/>
      <c r="B253" s="54"/>
      <c r="C253" s="62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3"/>
      <c r="Y253" s="53"/>
      <c r="Z253" s="53"/>
      <c r="AA253" s="53"/>
    </row>
    <row r="254" spans="1:27" x14ac:dyDescent="0.25">
      <c r="A254" s="54"/>
      <c r="B254" s="54"/>
      <c r="C254" s="62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3"/>
      <c r="Y254" s="53"/>
      <c r="Z254" s="53"/>
      <c r="AA254" s="53"/>
    </row>
    <row r="255" spans="1:27" x14ac:dyDescent="0.25">
      <c r="A255" s="54"/>
      <c r="B255" s="54"/>
      <c r="C255" s="62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3"/>
      <c r="Y255" s="53"/>
      <c r="Z255" s="53"/>
      <c r="AA255" s="53"/>
    </row>
    <row r="256" spans="1:27" x14ac:dyDescent="0.25">
      <c r="A256" s="54"/>
      <c r="B256" s="54"/>
      <c r="C256" s="62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3"/>
      <c r="Y256" s="53"/>
      <c r="Z256" s="53"/>
      <c r="AA256" s="53"/>
    </row>
    <row r="257" spans="1:27" x14ac:dyDescent="0.25">
      <c r="A257" s="54"/>
      <c r="B257" s="54"/>
      <c r="C257" s="62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3"/>
      <c r="Y257" s="53"/>
      <c r="Z257" s="53"/>
      <c r="AA257" s="53"/>
    </row>
    <row r="258" spans="1:27" x14ac:dyDescent="0.25">
      <c r="A258" s="54"/>
      <c r="B258" s="54"/>
      <c r="C258" s="62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3"/>
      <c r="Y258" s="53"/>
      <c r="Z258" s="53"/>
      <c r="AA258" s="53"/>
    </row>
    <row r="259" spans="1:27" x14ac:dyDescent="0.25">
      <c r="A259" s="54"/>
      <c r="B259" s="54"/>
      <c r="C259" s="62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3"/>
      <c r="Y259" s="53"/>
      <c r="Z259" s="53"/>
      <c r="AA259" s="53"/>
    </row>
    <row r="260" spans="1:27" x14ac:dyDescent="0.25">
      <c r="A260" s="54"/>
      <c r="B260" s="54"/>
      <c r="C260" s="62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3"/>
      <c r="Y260" s="53"/>
      <c r="Z260" s="53"/>
      <c r="AA260" s="53"/>
    </row>
    <row r="261" spans="1:27" x14ac:dyDescent="0.25">
      <c r="A261" s="54"/>
      <c r="B261" s="54"/>
      <c r="C261" s="62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3"/>
      <c r="Y261" s="53"/>
      <c r="Z261" s="53"/>
      <c r="AA261" s="53"/>
    </row>
    <row r="262" spans="1:27" x14ac:dyDescent="0.25">
      <c r="A262" s="54"/>
      <c r="B262" s="54"/>
      <c r="C262" s="62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3"/>
      <c r="Y262" s="53"/>
      <c r="Z262" s="53"/>
      <c r="AA262" s="53"/>
    </row>
    <row r="263" spans="1:27" x14ac:dyDescent="0.25">
      <c r="A263" s="54"/>
      <c r="B263" s="54"/>
      <c r="C263" s="62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3"/>
      <c r="Y263" s="53"/>
      <c r="Z263" s="53"/>
      <c r="AA263" s="53"/>
    </row>
    <row r="264" spans="1:27" x14ac:dyDescent="0.25">
      <c r="A264" s="54"/>
      <c r="B264" s="54"/>
      <c r="C264" s="62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3"/>
      <c r="Y264" s="53"/>
      <c r="Z264" s="53"/>
      <c r="AA264" s="53"/>
    </row>
    <row r="265" spans="1:27" x14ac:dyDescent="0.25">
      <c r="A265" s="54"/>
      <c r="B265" s="54"/>
      <c r="C265" s="62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3"/>
      <c r="Y265" s="53"/>
      <c r="Z265" s="53"/>
      <c r="AA265" s="53"/>
    </row>
    <row r="266" spans="1:27" x14ac:dyDescent="0.25">
      <c r="A266" s="54"/>
      <c r="B266" s="54"/>
      <c r="C266" s="62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3"/>
      <c r="Y266" s="53"/>
      <c r="Z266" s="53"/>
      <c r="AA266" s="53"/>
    </row>
    <row r="267" spans="1:27" x14ac:dyDescent="0.25">
      <c r="A267" s="54"/>
      <c r="B267" s="54"/>
      <c r="C267" s="62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3"/>
      <c r="Y267" s="53"/>
      <c r="Z267" s="53"/>
      <c r="AA267" s="53"/>
    </row>
    <row r="268" spans="1:27" x14ac:dyDescent="0.25">
      <c r="A268" s="54"/>
      <c r="B268" s="54"/>
      <c r="C268" s="62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3"/>
      <c r="Y268" s="53"/>
      <c r="Z268" s="53"/>
      <c r="AA268" s="53"/>
    </row>
    <row r="269" spans="1:27" x14ac:dyDescent="0.25">
      <c r="A269" s="54"/>
      <c r="B269" s="54"/>
      <c r="C269" s="62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3"/>
      <c r="Y269" s="53"/>
      <c r="Z269" s="53"/>
      <c r="AA269" s="53"/>
    </row>
    <row r="270" spans="1:27" x14ac:dyDescent="0.25">
      <c r="A270" s="54"/>
      <c r="B270" s="54"/>
      <c r="C270" s="62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3"/>
      <c r="Y270" s="53"/>
      <c r="Z270" s="53"/>
      <c r="AA270" s="53"/>
    </row>
    <row r="271" spans="1:27" x14ac:dyDescent="0.25">
      <c r="A271" s="54"/>
      <c r="B271" s="54"/>
      <c r="C271" s="62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3"/>
      <c r="Y271" s="53"/>
      <c r="Z271" s="53"/>
      <c r="AA271" s="53"/>
    </row>
    <row r="272" spans="1:27" x14ac:dyDescent="0.25">
      <c r="A272" s="54"/>
      <c r="B272" s="54"/>
      <c r="C272" s="62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3"/>
      <c r="Y272" s="53"/>
      <c r="Z272" s="53"/>
      <c r="AA272" s="53"/>
    </row>
    <row r="273" spans="1:27" x14ac:dyDescent="0.25">
      <c r="A273" s="54"/>
      <c r="B273" s="54"/>
      <c r="C273" s="62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3"/>
      <c r="Y273" s="53"/>
      <c r="Z273" s="53"/>
      <c r="AA273" s="53"/>
    </row>
    <row r="274" spans="1:27" x14ac:dyDescent="0.25">
      <c r="A274" s="54"/>
      <c r="B274" s="54"/>
      <c r="C274" s="62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3"/>
      <c r="Y274" s="53"/>
      <c r="Z274" s="53"/>
      <c r="AA274" s="53"/>
    </row>
    <row r="275" spans="1:27" x14ac:dyDescent="0.25">
      <c r="A275" s="54"/>
      <c r="B275" s="54"/>
      <c r="C275" s="62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3"/>
      <c r="Y275" s="53"/>
      <c r="Z275" s="53"/>
      <c r="AA275" s="53"/>
    </row>
    <row r="276" spans="1:27" x14ac:dyDescent="0.25">
      <c r="A276" s="54"/>
      <c r="B276" s="54"/>
      <c r="C276" s="62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3"/>
      <c r="Y276" s="53"/>
      <c r="Z276" s="53"/>
      <c r="AA276" s="53"/>
    </row>
    <row r="277" spans="1:27" x14ac:dyDescent="0.25">
      <c r="A277" s="54"/>
      <c r="B277" s="54"/>
      <c r="C277" s="62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3"/>
      <c r="Y277" s="53"/>
      <c r="Z277" s="53"/>
      <c r="AA277" s="53"/>
    </row>
    <row r="278" spans="1:27" x14ac:dyDescent="0.25">
      <c r="A278" s="54"/>
      <c r="B278" s="54"/>
      <c r="C278" s="62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3"/>
      <c r="Y278" s="53"/>
      <c r="Z278" s="53"/>
      <c r="AA278" s="53"/>
    </row>
    <row r="279" spans="1:27" x14ac:dyDescent="0.25">
      <c r="A279" s="54"/>
      <c r="B279" s="54"/>
      <c r="C279" s="62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3"/>
      <c r="Y279" s="53"/>
      <c r="Z279" s="53"/>
      <c r="AA279" s="53"/>
    </row>
    <row r="280" spans="1:27" x14ac:dyDescent="0.25">
      <c r="A280" s="54"/>
      <c r="B280" s="54"/>
      <c r="C280" s="62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3"/>
      <c r="Y280" s="53"/>
      <c r="Z280" s="53"/>
      <c r="AA280" s="53"/>
    </row>
    <row r="281" spans="1:27" x14ac:dyDescent="0.25">
      <c r="A281" s="54"/>
      <c r="B281" s="54"/>
      <c r="C281" s="62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3"/>
      <c r="Y281" s="53"/>
      <c r="Z281" s="53"/>
      <c r="AA281" s="53"/>
    </row>
    <row r="282" spans="1:27" x14ac:dyDescent="0.25">
      <c r="A282" s="54"/>
      <c r="B282" s="54"/>
      <c r="C282" s="62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3"/>
      <c r="Y282" s="53"/>
      <c r="Z282" s="53"/>
      <c r="AA282" s="53"/>
    </row>
    <row r="283" spans="1:27" x14ac:dyDescent="0.25">
      <c r="A283" s="54"/>
      <c r="B283" s="54"/>
      <c r="C283" s="62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3"/>
      <c r="Y283" s="53"/>
      <c r="Z283" s="53"/>
      <c r="AA283" s="53"/>
    </row>
    <row r="284" spans="1:27" x14ac:dyDescent="0.25">
      <c r="A284" s="54"/>
      <c r="B284" s="54"/>
      <c r="C284" s="62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3"/>
      <c r="Y284" s="53"/>
      <c r="Z284" s="53"/>
      <c r="AA284" s="53"/>
    </row>
    <row r="285" spans="1:27" x14ac:dyDescent="0.25">
      <c r="A285" s="54"/>
      <c r="B285" s="54"/>
      <c r="C285" s="62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3"/>
      <c r="Y285" s="53"/>
      <c r="Z285" s="53"/>
      <c r="AA285" s="53"/>
    </row>
    <row r="286" spans="1:27" x14ac:dyDescent="0.25">
      <c r="A286" s="54"/>
      <c r="B286" s="54"/>
      <c r="C286" s="62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3"/>
      <c r="Y286" s="53"/>
      <c r="Z286" s="53"/>
      <c r="AA286" s="53"/>
    </row>
    <row r="287" spans="1:27" x14ac:dyDescent="0.25">
      <c r="A287" s="54"/>
      <c r="B287" s="54"/>
      <c r="C287" s="62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3"/>
      <c r="Y287" s="53"/>
      <c r="Z287" s="53"/>
      <c r="AA287" s="53"/>
    </row>
    <row r="288" spans="1:27" x14ac:dyDescent="0.25">
      <c r="A288" s="54"/>
      <c r="B288" s="54"/>
      <c r="C288" s="62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3"/>
      <c r="Y288" s="53"/>
      <c r="Z288" s="53"/>
      <c r="AA288" s="53"/>
    </row>
    <row r="289" spans="1:27" x14ac:dyDescent="0.25">
      <c r="A289" s="54"/>
      <c r="B289" s="54"/>
      <c r="C289" s="62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3"/>
      <c r="Y289" s="53"/>
      <c r="Z289" s="53"/>
      <c r="AA289" s="53"/>
    </row>
    <row r="290" spans="1:27" x14ac:dyDescent="0.25">
      <c r="A290" s="54"/>
      <c r="B290" s="54"/>
      <c r="C290" s="62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3"/>
      <c r="Y290" s="53"/>
      <c r="Z290" s="53"/>
      <c r="AA290" s="53"/>
    </row>
    <row r="291" spans="1:27" x14ac:dyDescent="0.25">
      <c r="A291" s="54"/>
      <c r="B291" s="54"/>
      <c r="C291" s="62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3"/>
      <c r="Y291" s="53"/>
      <c r="Z291" s="53"/>
      <c r="AA291" s="53"/>
    </row>
    <row r="292" spans="1:27" x14ac:dyDescent="0.25">
      <c r="A292" s="54"/>
      <c r="B292" s="54"/>
      <c r="C292" s="62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3"/>
      <c r="Y292" s="53"/>
      <c r="Z292" s="53"/>
      <c r="AA292" s="53"/>
    </row>
    <row r="293" spans="1:27" x14ac:dyDescent="0.25">
      <c r="A293" s="54"/>
      <c r="B293" s="54"/>
      <c r="C293" s="62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3"/>
      <c r="Y293" s="53"/>
      <c r="Z293" s="53"/>
      <c r="AA293" s="53"/>
    </row>
    <row r="294" spans="1:27" x14ac:dyDescent="0.25">
      <c r="A294" s="54"/>
      <c r="B294" s="54"/>
      <c r="C294" s="62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3"/>
      <c r="Y294" s="53"/>
      <c r="Z294" s="53"/>
      <c r="AA294" s="53"/>
    </row>
    <row r="295" spans="1:27" x14ac:dyDescent="0.25">
      <c r="A295" s="54"/>
      <c r="B295" s="54"/>
      <c r="C295" s="62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3"/>
      <c r="Y295" s="53"/>
      <c r="Z295" s="53"/>
      <c r="AA295" s="53"/>
    </row>
    <row r="296" spans="1:27" x14ac:dyDescent="0.25">
      <c r="A296" s="54"/>
      <c r="B296" s="54"/>
      <c r="C296" s="62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3"/>
      <c r="Y296" s="53"/>
      <c r="Z296" s="53"/>
      <c r="AA296" s="53"/>
    </row>
    <row r="297" spans="1:27" x14ac:dyDescent="0.25">
      <c r="A297" s="54"/>
      <c r="B297" s="54"/>
      <c r="C297" s="62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3"/>
      <c r="Y297" s="53"/>
      <c r="Z297" s="53"/>
      <c r="AA297" s="53"/>
    </row>
    <row r="298" spans="1:27" x14ac:dyDescent="0.25">
      <c r="A298" s="54"/>
      <c r="B298" s="54"/>
      <c r="C298" s="62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3"/>
      <c r="Y298" s="53"/>
      <c r="Z298" s="53"/>
      <c r="AA298" s="53"/>
    </row>
    <row r="299" spans="1:27" x14ac:dyDescent="0.25">
      <c r="A299" s="54"/>
      <c r="B299" s="54"/>
      <c r="C299" s="62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3"/>
      <c r="Y299" s="53"/>
      <c r="Z299" s="53"/>
      <c r="AA299" s="53"/>
    </row>
    <row r="300" spans="1:27" x14ac:dyDescent="0.25">
      <c r="A300" s="54"/>
      <c r="B300" s="54"/>
      <c r="C300" s="62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3"/>
      <c r="Y300" s="53"/>
      <c r="Z300" s="53"/>
      <c r="AA300" s="53"/>
    </row>
    <row r="301" spans="1:27" x14ac:dyDescent="0.25">
      <c r="A301" s="54"/>
      <c r="B301" s="54"/>
      <c r="C301" s="62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3"/>
      <c r="Y301" s="53"/>
      <c r="Z301" s="53"/>
      <c r="AA301" s="53"/>
    </row>
    <row r="302" spans="1:27" x14ac:dyDescent="0.25">
      <c r="A302" s="54"/>
      <c r="B302" s="54"/>
      <c r="C302" s="62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3"/>
      <c r="Y302" s="53"/>
      <c r="Z302" s="53"/>
      <c r="AA302" s="53"/>
    </row>
    <row r="303" spans="1:27" x14ac:dyDescent="0.25">
      <c r="A303" s="54"/>
      <c r="B303" s="54"/>
      <c r="C303" s="62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3"/>
      <c r="Y303" s="53"/>
      <c r="Z303" s="53"/>
      <c r="AA303" s="53"/>
    </row>
    <row r="304" spans="1:27" x14ac:dyDescent="0.25">
      <c r="A304" s="54"/>
      <c r="B304" s="54"/>
      <c r="C304" s="62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3"/>
      <c r="Y304" s="53"/>
      <c r="Z304" s="53"/>
      <c r="AA304" s="53"/>
    </row>
    <row r="305" spans="1:27" x14ac:dyDescent="0.25">
      <c r="A305" s="54"/>
      <c r="B305" s="54"/>
      <c r="C305" s="62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3"/>
      <c r="Y305" s="53"/>
      <c r="Z305" s="53"/>
      <c r="AA305" s="53"/>
    </row>
    <row r="306" spans="1:27" x14ac:dyDescent="0.25">
      <c r="A306" s="54"/>
      <c r="B306" s="54"/>
      <c r="C306" s="62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3"/>
      <c r="Y306" s="53"/>
      <c r="Z306" s="53"/>
      <c r="AA306" s="53"/>
    </row>
    <row r="307" spans="1:27" x14ac:dyDescent="0.25">
      <c r="A307" s="54"/>
      <c r="B307" s="54"/>
      <c r="C307" s="62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3"/>
      <c r="Y307" s="53"/>
      <c r="Z307" s="53"/>
      <c r="AA307" s="53"/>
    </row>
    <row r="308" spans="1:27" x14ac:dyDescent="0.25">
      <c r="A308" s="54"/>
      <c r="B308" s="54"/>
      <c r="C308" s="62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3"/>
      <c r="Y308" s="53"/>
      <c r="Z308" s="53"/>
      <c r="AA308" s="53"/>
    </row>
    <row r="309" spans="1:27" x14ac:dyDescent="0.25">
      <c r="A309" s="54"/>
      <c r="B309" s="54"/>
      <c r="C309" s="62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3"/>
      <c r="Y309" s="53"/>
      <c r="Z309" s="53"/>
      <c r="AA309" s="53"/>
    </row>
    <row r="310" spans="1:27" x14ac:dyDescent="0.25">
      <c r="A310" s="54"/>
      <c r="B310" s="54"/>
      <c r="C310" s="62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3"/>
      <c r="Y310" s="53"/>
      <c r="Z310" s="53"/>
      <c r="AA310" s="53"/>
    </row>
    <row r="311" spans="1:27" x14ac:dyDescent="0.25">
      <c r="A311" s="54"/>
      <c r="B311" s="54"/>
      <c r="C311" s="62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3"/>
      <c r="Y311" s="53"/>
      <c r="Z311" s="53"/>
      <c r="AA311" s="53"/>
    </row>
    <row r="312" spans="1:27" x14ac:dyDescent="0.25">
      <c r="A312" s="54"/>
      <c r="B312" s="54"/>
      <c r="C312" s="62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3"/>
      <c r="Y312" s="53"/>
      <c r="Z312" s="53"/>
      <c r="AA312" s="53"/>
    </row>
    <row r="313" spans="1:27" x14ac:dyDescent="0.25">
      <c r="A313" s="54"/>
      <c r="B313" s="54"/>
      <c r="C313" s="62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3"/>
      <c r="Y313" s="53"/>
      <c r="Z313" s="53"/>
      <c r="AA313" s="53"/>
    </row>
    <row r="314" spans="1:27" x14ac:dyDescent="0.25">
      <c r="A314" s="54"/>
      <c r="B314" s="54"/>
      <c r="C314" s="62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3"/>
      <c r="Y314" s="53"/>
      <c r="Z314" s="53"/>
      <c r="AA314" s="53"/>
    </row>
    <row r="315" spans="1:27" x14ac:dyDescent="0.25">
      <c r="A315" s="54"/>
      <c r="B315" s="54"/>
      <c r="C315" s="62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3"/>
      <c r="Y315" s="53"/>
      <c r="Z315" s="53"/>
      <c r="AA315" s="53"/>
    </row>
    <row r="316" spans="1:27" x14ac:dyDescent="0.25">
      <c r="A316" s="54"/>
      <c r="B316" s="54"/>
      <c r="C316" s="62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3"/>
      <c r="Y316" s="53"/>
      <c r="Z316" s="53"/>
      <c r="AA316" s="53"/>
    </row>
    <row r="317" spans="1:27" x14ac:dyDescent="0.25">
      <c r="A317" s="54"/>
      <c r="B317" s="54"/>
      <c r="C317" s="62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3"/>
      <c r="Y317" s="53"/>
      <c r="Z317" s="53"/>
      <c r="AA317" s="53"/>
    </row>
    <row r="318" spans="1:27" x14ac:dyDescent="0.25">
      <c r="A318" s="54"/>
      <c r="B318" s="54"/>
      <c r="C318" s="62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3"/>
      <c r="Y318" s="53"/>
      <c r="Z318" s="53"/>
      <c r="AA318" s="53"/>
    </row>
    <row r="319" spans="1:27" x14ac:dyDescent="0.25">
      <c r="A319" s="54"/>
      <c r="B319" s="54"/>
      <c r="C319" s="62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3"/>
      <c r="Y319" s="53"/>
      <c r="Z319" s="53"/>
      <c r="AA319" s="53"/>
    </row>
    <row r="320" spans="1:27" x14ac:dyDescent="0.25">
      <c r="A320" s="54"/>
      <c r="B320" s="54"/>
      <c r="C320" s="62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3"/>
      <c r="Y320" s="53"/>
      <c r="Z320" s="53"/>
      <c r="AA320" s="53"/>
    </row>
    <row r="321" spans="1:27" x14ac:dyDescent="0.25">
      <c r="A321" s="54"/>
      <c r="B321" s="54"/>
      <c r="C321" s="62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3"/>
      <c r="Y321" s="53"/>
      <c r="Z321" s="53"/>
      <c r="AA321" s="53"/>
    </row>
    <row r="322" spans="1:27" x14ac:dyDescent="0.25">
      <c r="A322" s="54"/>
      <c r="B322" s="54"/>
      <c r="C322" s="62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3"/>
      <c r="Y322" s="53"/>
      <c r="Z322" s="53"/>
      <c r="AA322" s="53"/>
    </row>
    <row r="323" spans="1:27" x14ac:dyDescent="0.25">
      <c r="A323" s="54"/>
      <c r="B323" s="54"/>
      <c r="C323" s="62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3"/>
      <c r="Y323" s="53"/>
      <c r="Z323" s="53"/>
      <c r="AA323" s="53"/>
    </row>
    <row r="324" spans="1:27" x14ac:dyDescent="0.25">
      <c r="A324" s="54"/>
      <c r="B324" s="54"/>
      <c r="C324" s="62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3"/>
      <c r="Y324" s="53"/>
      <c r="Z324" s="53"/>
      <c r="AA324" s="53"/>
    </row>
    <row r="325" spans="1:27" x14ac:dyDescent="0.25">
      <c r="A325" s="54"/>
      <c r="B325" s="54"/>
      <c r="C325" s="62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3"/>
      <c r="Y325" s="53"/>
      <c r="Z325" s="53"/>
      <c r="AA325" s="53"/>
    </row>
    <row r="326" spans="1:27" x14ac:dyDescent="0.25">
      <c r="A326" s="54"/>
      <c r="B326" s="54"/>
      <c r="C326" s="62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3"/>
      <c r="Y326" s="53"/>
      <c r="Z326" s="53"/>
      <c r="AA326" s="53"/>
    </row>
    <row r="327" spans="1:27" x14ac:dyDescent="0.25">
      <c r="A327" s="54"/>
      <c r="B327" s="54"/>
      <c r="C327" s="62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3"/>
      <c r="Y327" s="53"/>
      <c r="Z327" s="53"/>
      <c r="AA327" s="53"/>
    </row>
    <row r="328" spans="1:27" x14ac:dyDescent="0.25">
      <c r="A328" s="54"/>
      <c r="B328" s="54"/>
      <c r="C328" s="62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3"/>
      <c r="Y328" s="53"/>
      <c r="Z328" s="53"/>
      <c r="AA328" s="53"/>
    </row>
    <row r="329" spans="1:27" x14ac:dyDescent="0.25">
      <c r="A329" s="54"/>
      <c r="B329" s="54"/>
      <c r="C329" s="62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3"/>
      <c r="Y329" s="53"/>
      <c r="Z329" s="53"/>
      <c r="AA329" s="53"/>
    </row>
    <row r="330" spans="1:27" x14ac:dyDescent="0.25">
      <c r="A330" s="54"/>
      <c r="B330" s="54"/>
      <c r="C330" s="62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3"/>
      <c r="Y330" s="53"/>
      <c r="Z330" s="53"/>
      <c r="AA330" s="53"/>
    </row>
    <row r="331" spans="1:27" x14ac:dyDescent="0.25">
      <c r="A331" s="54"/>
      <c r="B331" s="54"/>
      <c r="C331" s="62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3"/>
      <c r="Y331" s="53"/>
      <c r="Z331" s="53"/>
      <c r="AA331" s="53"/>
    </row>
    <row r="332" spans="1:27" x14ac:dyDescent="0.25">
      <c r="A332" s="54"/>
      <c r="B332" s="54"/>
      <c r="C332" s="62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3"/>
      <c r="Y332" s="53"/>
      <c r="Z332" s="53"/>
      <c r="AA332" s="53"/>
    </row>
    <row r="333" spans="1:27" x14ac:dyDescent="0.25">
      <c r="A333" s="54"/>
      <c r="B333" s="54"/>
      <c r="C333" s="62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3"/>
      <c r="Y333" s="53"/>
      <c r="Z333" s="53"/>
      <c r="AA333" s="53"/>
    </row>
    <row r="334" spans="1:27" x14ac:dyDescent="0.25">
      <c r="A334" s="54"/>
      <c r="B334" s="54"/>
      <c r="C334" s="62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3"/>
      <c r="Y334" s="53"/>
      <c r="Z334" s="53"/>
      <c r="AA334" s="53"/>
    </row>
    <row r="335" spans="1:27" x14ac:dyDescent="0.25">
      <c r="A335" s="54"/>
      <c r="B335" s="54"/>
      <c r="C335" s="62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3"/>
      <c r="Y335" s="53"/>
      <c r="Z335" s="53"/>
      <c r="AA335" s="53"/>
    </row>
    <row r="336" spans="1:27" x14ac:dyDescent="0.25">
      <c r="A336" s="54"/>
      <c r="B336" s="54"/>
      <c r="C336" s="62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3"/>
      <c r="Y336" s="53"/>
      <c r="Z336" s="53"/>
      <c r="AA336" s="53"/>
    </row>
    <row r="337" spans="1:27" x14ac:dyDescent="0.25">
      <c r="A337" s="54"/>
      <c r="B337" s="54"/>
      <c r="C337" s="62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3"/>
      <c r="Y337" s="53"/>
      <c r="Z337" s="53"/>
      <c r="AA337" s="53"/>
    </row>
    <row r="338" spans="1:27" x14ac:dyDescent="0.25">
      <c r="A338" s="54"/>
      <c r="B338" s="54"/>
      <c r="C338" s="62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3"/>
      <c r="Y338" s="53"/>
      <c r="Z338" s="53"/>
      <c r="AA338" s="53"/>
    </row>
    <row r="339" spans="1:27" x14ac:dyDescent="0.25">
      <c r="A339" s="54"/>
      <c r="B339" s="54"/>
      <c r="C339" s="62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3"/>
      <c r="Y339" s="53"/>
      <c r="Z339" s="53"/>
      <c r="AA339" s="53"/>
    </row>
    <row r="340" spans="1:27" x14ac:dyDescent="0.25">
      <c r="A340" s="54"/>
      <c r="B340" s="54"/>
      <c r="C340" s="62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3"/>
      <c r="Y340" s="53"/>
      <c r="Z340" s="53"/>
      <c r="AA340" s="53"/>
    </row>
    <row r="341" spans="1:27" x14ac:dyDescent="0.25">
      <c r="A341" s="54"/>
      <c r="B341" s="54"/>
      <c r="C341" s="62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3"/>
      <c r="Y341" s="53"/>
      <c r="Z341" s="53"/>
      <c r="AA341" s="53"/>
    </row>
    <row r="342" spans="1:27" x14ac:dyDescent="0.25">
      <c r="A342" s="54"/>
      <c r="B342" s="54"/>
      <c r="C342" s="62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3"/>
      <c r="Y342" s="53"/>
      <c r="Z342" s="53"/>
      <c r="AA342" s="53"/>
    </row>
    <row r="343" spans="1:27" x14ac:dyDescent="0.25">
      <c r="A343" s="54"/>
      <c r="B343" s="54"/>
      <c r="C343" s="62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3"/>
      <c r="Y343" s="53"/>
      <c r="Z343" s="53"/>
      <c r="AA343" s="53"/>
    </row>
    <row r="344" spans="1:27" x14ac:dyDescent="0.25">
      <c r="A344" s="54"/>
      <c r="B344" s="54"/>
      <c r="C344" s="62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3"/>
      <c r="Y344" s="53"/>
      <c r="Z344" s="53"/>
      <c r="AA344" s="53"/>
    </row>
    <row r="345" spans="1:27" x14ac:dyDescent="0.25">
      <c r="A345" s="54"/>
      <c r="B345" s="54"/>
      <c r="C345" s="62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3"/>
      <c r="Y345" s="53"/>
      <c r="Z345" s="53"/>
      <c r="AA345" s="53"/>
    </row>
    <row r="346" spans="1:27" x14ac:dyDescent="0.25">
      <c r="A346" s="54"/>
      <c r="B346" s="54"/>
      <c r="C346" s="62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3"/>
      <c r="Y346" s="53"/>
      <c r="Z346" s="53"/>
      <c r="AA346" s="53"/>
    </row>
    <row r="347" spans="1:27" x14ac:dyDescent="0.25">
      <c r="A347" s="54"/>
      <c r="B347" s="54"/>
      <c r="C347" s="62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3"/>
      <c r="Y347" s="53"/>
      <c r="Z347" s="53"/>
      <c r="AA347" s="53"/>
    </row>
    <row r="348" spans="1:27" x14ac:dyDescent="0.25">
      <c r="A348" s="54"/>
      <c r="B348" s="54"/>
      <c r="C348" s="62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3"/>
      <c r="Y348" s="53"/>
      <c r="Z348" s="53"/>
      <c r="AA348" s="53"/>
    </row>
    <row r="349" spans="1:27" x14ac:dyDescent="0.25">
      <c r="A349" s="54"/>
      <c r="B349" s="54"/>
      <c r="C349" s="62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3"/>
      <c r="Y349" s="53"/>
      <c r="Z349" s="53"/>
      <c r="AA349" s="53"/>
    </row>
    <row r="350" spans="1:27" x14ac:dyDescent="0.25">
      <c r="A350" s="54"/>
      <c r="B350" s="54"/>
      <c r="C350" s="62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3"/>
      <c r="Y350" s="53"/>
      <c r="Z350" s="53"/>
      <c r="AA350" s="53"/>
    </row>
    <row r="351" spans="1:27" x14ac:dyDescent="0.25">
      <c r="A351" s="54"/>
      <c r="B351" s="54"/>
      <c r="C351" s="62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3"/>
      <c r="Y351" s="53"/>
      <c r="Z351" s="53"/>
      <c r="AA351" s="53"/>
    </row>
    <row r="352" spans="1:27" x14ac:dyDescent="0.25">
      <c r="A352" s="54"/>
      <c r="B352" s="54"/>
      <c r="C352" s="62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3"/>
      <c r="Y352" s="53"/>
      <c r="Z352" s="53"/>
      <c r="AA352" s="53"/>
    </row>
    <row r="353" spans="1:27" x14ac:dyDescent="0.25">
      <c r="A353" s="54"/>
      <c r="B353" s="54"/>
      <c r="C353" s="62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3"/>
      <c r="Y353" s="53"/>
      <c r="Z353" s="53"/>
      <c r="AA353" s="53"/>
    </row>
    <row r="354" spans="1:27" x14ac:dyDescent="0.25">
      <c r="A354" s="54"/>
      <c r="B354" s="54"/>
      <c r="C354" s="62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3"/>
      <c r="Y354" s="53"/>
      <c r="Z354" s="53"/>
      <c r="AA354" s="53"/>
    </row>
    <row r="355" spans="1:27" x14ac:dyDescent="0.25">
      <c r="A355" s="54"/>
      <c r="B355" s="54"/>
      <c r="C355" s="62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3"/>
      <c r="Y355" s="53"/>
      <c r="Z355" s="53"/>
      <c r="AA355" s="53"/>
    </row>
    <row r="356" spans="1:27" x14ac:dyDescent="0.25">
      <c r="A356" s="54"/>
      <c r="B356" s="54"/>
      <c r="C356" s="62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3"/>
      <c r="Y356" s="53"/>
      <c r="Z356" s="53"/>
      <c r="AA356" s="53"/>
    </row>
    <row r="357" spans="1:27" x14ac:dyDescent="0.25">
      <c r="A357" s="54"/>
      <c r="B357" s="54"/>
      <c r="C357" s="62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3"/>
      <c r="Y357" s="53"/>
      <c r="Z357" s="53"/>
      <c r="AA357" s="53"/>
    </row>
    <row r="358" spans="1:27" x14ac:dyDescent="0.25">
      <c r="A358" s="54"/>
      <c r="B358" s="54"/>
      <c r="C358" s="62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3"/>
      <c r="Y358" s="53"/>
      <c r="Z358" s="53"/>
      <c r="AA358" s="53"/>
    </row>
    <row r="359" spans="1:27" x14ac:dyDescent="0.25">
      <c r="A359" s="54"/>
      <c r="B359" s="54"/>
      <c r="C359" s="62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3"/>
      <c r="Y359" s="53"/>
      <c r="Z359" s="53"/>
      <c r="AA359" s="53"/>
    </row>
    <row r="360" spans="1:27" x14ac:dyDescent="0.25">
      <c r="A360" s="54"/>
      <c r="B360" s="54"/>
      <c r="C360" s="62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3"/>
      <c r="Y360" s="53"/>
      <c r="Z360" s="53"/>
      <c r="AA360" s="53"/>
    </row>
    <row r="361" spans="1:27" x14ac:dyDescent="0.25">
      <c r="A361" s="54"/>
      <c r="B361" s="54"/>
      <c r="C361" s="62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3"/>
      <c r="Y361" s="53"/>
      <c r="Z361" s="53"/>
      <c r="AA361" s="53"/>
    </row>
    <row r="362" spans="1:27" x14ac:dyDescent="0.25">
      <c r="A362" s="54"/>
      <c r="B362" s="54"/>
      <c r="C362" s="62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3"/>
      <c r="Y362" s="53"/>
      <c r="Z362" s="53"/>
      <c r="AA362" s="53"/>
    </row>
    <row r="363" spans="1:27" x14ac:dyDescent="0.25">
      <c r="A363" s="54"/>
      <c r="B363" s="54"/>
      <c r="C363" s="62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3"/>
      <c r="Y363" s="53"/>
      <c r="Z363" s="53"/>
      <c r="AA363" s="53"/>
    </row>
    <row r="364" spans="1:27" x14ac:dyDescent="0.25">
      <c r="A364" s="54"/>
      <c r="B364" s="54"/>
      <c r="C364" s="62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3"/>
      <c r="Y364" s="53"/>
      <c r="Z364" s="53"/>
      <c r="AA364" s="53"/>
    </row>
    <row r="365" spans="1:27" x14ac:dyDescent="0.25">
      <c r="A365" s="54"/>
      <c r="B365" s="54"/>
      <c r="C365" s="62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3"/>
      <c r="Y365" s="53"/>
      <c r="Z365" s="53"/>
      <c r="AA365" s="53"/>
    </row>
    <row r="366" spans="1:27" x14ac:dyDescent="0.25">
      <c r="A366" s="54"/>
      <c r="B366" s="54"/>
      <c r="C366" s="62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3"/>
      <c r="Y366" s="53"/>
      <c r="Z366" s="53"/>
      <c r="AA366" s="53"/>
    </row>
    <row r="367" spans="1:27" x14ac:dyDescent="0.25">
      <c r="A367" s="54"/>
      <c r="B367" s="54"/>
      <c r="C367" s="62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3"/>
      <c r="Y367" s="53"/>
      <c r="Z367" s="53"/>
      <c r="AA367" s="53"/>
    </row>
    <row r="368" spans="1:27" x14ac:dyDescent="0.25">
      <c r="A368" s="54"/>
      <c r="B368" s="54"/>
      <c r="C368" s="62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3"/>
      <c r="Y368" s="53"/>
      <c r="Z368" s="53"/>
      <c r="AA368" s="53"/>
    </row>
    <row r="369" spans="1:27" x14ac:dyDescent="0.25">
      <c r="A369" s="54"/>
      <c r="B369" s="54"/>
      <c r="C369" s="62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3"/>
      <c r="Y369" s="53"/>
      <c r="Z369" s="53"/>
      <c r="AA369" s="53"/>
    </row>
    <row r="370" spans="1:27" x14ac:dyDescent="0.25">
      <c r="A370" s="54"/>
      <c r="B370" s="54"/>
      <c r="C370" s="62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3"/>
      <c r="Y370" s="53"/>
      <c r="Z370" s="53"/>
      <c r="AA370" s="53"/>
    </row>
    <row r="371" spans="1:27" x14ac:dyDescent="0.25">
      <c r="A371" s="54"/>
      <c r="B371" s="54"/>
      <c r="C371" s="62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3"/>
      <c r="Y371" s="53"/>
      <c r="Z371" s="53"/>
      <c r="AA371" s="53"/>
    </row>
    <row r="372" spans="1:27" x14ac:dyDescent="0.25">
      <c r="A372" s="54"/>
      <c r="B372" s="54"/>
      <c r="C372" s="62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3"/>
      <c r="Y372" s="53"/>
      <c r="Z372" s="53"/>
      <c r="AA372" s="53"/>
    </row>
    <row r="373" spans="1:27" x14ac:dyDescent="0.25">
      <c r="A373" s="54"/>
      <c r="B373" s="54"/>
      <c r="C373" s="62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3"/>
      <c r="Y373" s="53"/>
      <c r="Z373" s="53"/>
      <c r="AA373" s="53"/>
    </row>
    <row r="374" spans="1:27" x14ac:dyDescent="0.25">
      <c r="A374" s="54"/>
      <c r="B374" s="54"/>
      <c r="C374" s="62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3"/>
      <c r="Y374" s="53"/>
      <c r="Z374" s="53"/>
      <c r="AA374" s="53"/>
    </row>
    <row r="375" spans="1:27" x14ac:dyDescent="0.25">
      <c r="A375" s="54"/>
      <c r="B375" s="54"/>
      <c r="C375" s="62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3"/>
      <c r="Y375" s="53"/>
      <c r="Z375" s="53"/>
      <c r="AA375" s="53"/>
    </row>
    <row r="376" spans="1:27" x14ac:dyDescent="0.25">
      <c r="A376" s="54"/>
      <c r="B376" s="54"/>
      <c r="C376" s="62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3"/>
      <c r="Y376" s="53"/>
      <c r="Z376" s="53"/>
      <c r="AA376" s="53"/>
    </row>
    <row r="377" spans="1:27" x14ac:dyDescent="0.25">
      <c r="A377" s="54"/>
      <c r="B377" s="54"/>
      <c r="C377" s="62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3"/>
      <c r="Y377" s="53"/>
      <c r="Z377" s="53"/>
      <c r="AA377" s="53"/>
    </row>
    <row r="378" spans="1:27" x14ac:dyDescent="0.25">
      <c r="A378" s="54"/>
      <c r="B378" s="54"/>
      <c r="C378" s="62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3"/>
      <c r="Y378" s="53"/>
      <c r="Z378" s="53"/>
      <c r="AA378" s="53"/>
    </row>
    <row r="379" spans="1:27" x14ac:dyDescent="0.25">
      <c r="A379" s="54"/>
      <c r="B379" s="54"/>
      <c r="C379" s="62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3"/>
      <c r="Y379" s="53"/>
      <c r="Z379" s="53"/>
      <c r="AA379" s="53"/>
    </row>
    <row r="380" spans="1:27" x14ac:dyDescent="0.25">
      <c r="A380" s="54"/>
      <c r="B380" s="54"/>
      <c r="C380" s="62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3"/>
      <c r="Y380" s="53"/>
      <c r="Z380" s="53"/>
      <c r="AA380" s="53"/>
    </row>
    <row r="381" spans="1:27" x14ac:dyDescent="0.25">
      <c r="A381" s="54"/>
      <c r="B381" s="54"/>
      <c r="C381" s="62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3"/>
      <c r="Y381" s="53"/>
      <c r="Z381" s="53"/>
      <c r="AA381" s="53"/>
    </row>
    <row r="382" spans="1:27" x14ac:dyDescent="0.25">
      <c r="A382" s="54"/>
      <c r="B382" s="54"/>
      <c r="C382" s="62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3"/>
      <c r="Y382" s="53"/>
      <c r="Z382" s="53"/>
      <c r="AA382" s="53"/>
    </row>
    <row r="383" spans="1:27" x14ac:dyDescent="0.25">
      <c r="A383" s="54"/>
      <c r="B383" s="54"/>
      <c r="C383" s="62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3"/>
      <c r="Y383" s="53"/>
      <c r="Z383" s="53"/>
      <c r="AA383" s="53"/>
    </row>
    <row r="384" spans="1:27" x14ac:dyDescent="0.25">
      <c r="A384" s="54"/>
      <c r="B384" s="54"/>
      <c r="C384" s="62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3"/>
      <c r="Y384" s="53"/>
      <c r="Z384" s="53"/>
      <c r="AA384" s="53"/>
    </row>
    <row r="385" spans="1:27" x14ac:dyDescent="0.25">
      <c r="A385" s="54"/>
      <c r="B385" s="54"/>
      <c r="C385" s="62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3"/>
      <c r="Y385" s="53"/>
      <c r="Z385" s="53"/>
      <c r="AA385" s="53"/>
    </row>
    <row r="386" spans="1:27" x14ac:dyDescent="0.25">
      <c r="A386" s="54"/>
      <c r="B386" s="54"/>
      <c r="C386" s="62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3"/>
      <c r="Y386" s="53"/>
      <c r="Z386" s="53"/>
      <c r="AA386" s="53"/>
    </row>
    <row r="387" spans="1:27" x14ac:dyDescent="0.25">
      <c r="A387" s="54"/>
      <c r="B387" s="54"/>
      <c r="C387" s="62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3"/>
      <c r="Y387" s="53"/>
      <c r="Z387" s="53"/>
      <c r="AA387" s="53"/>
    </row>
    <row r="388" spans="1:27" x14ac:dyDescent="0.25">
      <c r="A388" s="54"/>
      <c r="B388" s="54"/>
      <c r="C388" s="62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3"/>
      <c r="Y388" s="53"/>
      <c r="Z388" s="53"/>
      <c r="AA388" s="53"/>
    </row>
    <row r="389" spans="1:27" x14ac:dyDescent="0.25">
      <c r="A389" s="54"/>
      <c r="B389" s="54"/>
      <c r="C389" s="62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3"/>
      <c r="Y389" s="53"/>
      <c r="Z389" s="53"/>
      <c r="AA389" s="53"/>
    </row>
    <row r="390" spans="1:27" x14ac:dyDescent="0.25">
      <c r="A390" s="54"/>
      <c r="B390" s="54"/>
      <c r="C390" s="62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3"/>
      <c r="Y390" s="53"/>
      <c r="Z390" s="53"/>
      <c r="AA390" s="53"/>
    </row>
    <row r="391" spans="1:27" x14ac:dyDescent="0.25">
      <c r="A391" s="54"/>
      <c r="B391" s="54"/>
      <c r="C391" s="62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3"/>
      <c r="Y391" s="53"/>
      <c r="Z391" s="53"/>
      <c r="AA391" s="53"/>
    </row>
    <row r="392" spans="1:27" x14ac:dyDescent="0.25">
      <c r="A392" s="54"/>
      <c r="B392" s="54"/>
      <c r="C392" s="62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3"/>
      <c r="Y392" s="53"/>
      <c r="Z392" s="53"/>
      <c r="AA392" s="53"/>
    </row>
    <row r="393" spans="1:27" x14ac:dyDescent="0.25">
      <c r="A393" s="54"/>
      <c r="B393" s="54"/>
      <c r="C393" s="62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3"/>
      <c r="Y393" s="53"/>
      <c r="Z393" s="53"/>
      <c r="AA393" s="53"/>
    </row>
    <row r="394" spans="1:27" x14ac:dyDescent="0.25">
      <c r="A394" s="54"/>
      <c r="B394" s="54"/>
      <c r="C394" s="62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3"/>
      <c r="Y394" s="53"/>
      <c r="Z394" s="53"/>
      <c r="AA394" s="53"/>
    </row>
    <row r="395" spans="1:27" x14ac:dyDescent="0.25">
      <c r="A395" s="54"/>
      <c r="B395" s="54"/>
      <c r="C395" s="62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3"/>
      <c r="Y395" s="53"/>
      <c r="Z395" s="53"/>
      <c r="AA395" s="53"/>
    </row>
    <row r="396" spans="1:27" x14ac:dyDescent="0.25">
      <c r="A396" s="54"/>
      <c r="B396" s="54"/>
      <c r="C396" s="62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3"/>
      <c r="Y396" s="53"/>
      <c r="Z396" s="53"/>
      <c r="AA396" s="53"/>
    </row>
    <row r="397" spans="1:27" x14ac:dyDescent="0.25">
      <c r="A397" s="54"/>
      <c r="B397" s="54"/>
      <c r="C397" s="62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3"/>
      <c r="Y397" s="53"/>
      <c r="Z397" s="53"/>
      <c r="AA397" s="53"/>
    </row>
    <row r="398" spans="1:27" x14ac:dyDescent="0.25">
      <c r="A398" s="54"/>
      <c r="B398" s="54"/>
      <c r="C398" s="62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3"/>
      <c r="Y398" s="53"/>
      <c r="Z398" s="53"/>
      <c r="AA398" s="53"/>
    </row>
    <row r="399" spans="1:27" x14ac:dyDescent="0.25">
      <c r="A399" s="54"/>
      <c r="B399" s="54"/>
      <c r="C399" s="62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3"/>
      <c r="Y399" s="53"/>
      <c r="Z399" s="53"/>
      <c r="AA399" s="53"/>
    </row>
    <row r="400" spans="1:27" x14ac:dyDescent="0.25">
      <c r="A400" s="54"/>
      <c r="B400" s="54"/>
      <c r="C400" s="62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3"/>
      <c r="Y400" s="53"/>
      <c r="Z400" s="53"/>
      <c r="AA400" s="53"/>
    </row>
    <row r="401" spans="1:27" x14ac:dyDescent="0.25">
      <c r="A401" s="54"/>
      <c r="B401" s="54"/>
      <c r="C401" s="62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3"/>
      <c r="Y401" s="53"/>
      <c r="Z401" s="53"/>
      <c r="AA401" s="53"/>
    </row>
    <row r="402" spans="1:27" x14ac:dyDescent="0.25">
      <c r="A402" s="54"/>
      <c r="B402" s="54"/>
      <c r="C402" s="62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3"/>
      <c r="Y402" s="53"/>
      <c r="Z402" s="53"/>
      <c r="AA402" s="53"/>
    </row>
    <row r="403" spans="1:27" x14ac:dyDescent="0.25">
      <c r="A403" s="54"/>
      <c r="B403" s="54"/>
      <c r="C403" s="62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3"/>
      <c r="Y403" s="53"/>
      <c r="Z403" s="53"/>
      <c r="AA403" s="53"/>
    </row>
    <row r="404" spans="1:27" x14ac:dyDescent="0.25">
      <c r="A404" s="54"/>
      <c r="B404" s="54"/>
      <c r="C404" s="62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3"/>
      <c r="Y404" s="53"/>
      <c r="Z404" s="53"/>
      <c r="AA404" s="53"/>
    </row>
    <row r="405" spans="1:27" x14ac:dyDescent="0.25">
      <c r="A405" s="54"/>
      <c r="B405" s="54"/>
      <c r="C405" s="62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3"/>
      <c r="Y405" s="53"/>
      <c r="Z405" s="53"/>
      <c r="AA405" s="53"/>
    </row>
    <row r="406" spans="1:27" x14ac:dyDescent="0.25">
      <c r="A406" s="54"/>
      <c r="B406" s="54"/>
      <c r="C406" s="62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3"/>
      <c r="Y406" s="53"/>
      <c r="Z406" s="53"/>
      <c r="AA406" s="53"/>
    </row>
    <row r="407" spans="1:27" x14ac:dyDescent="0.25">
      <c r="A407" s="54"/>
      <c r="B407" s="54"/>
      <c r="C407" s="62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3"/>
      <c r="Y407" s="53"/>
      <c r="Z407" s="53"/>
      <c r="AA407" s="53"/>
    </row>
    <row r="408" spans="1:27" x14ac:dyDescent="0.25">
      <c r="A408" s="54"/>
      <c r="B408" s="54"/>
      <c r="C408" s="62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3"/>
      <c r="Y408" s="53"/>
      <c r="Z408" s="53"/>
      <c r="AA408" s="53"/>
    </row>
    <row r="409" spans="1:27" x14ac:dyDescent="0.25">
      <c r="A409" s="54"/>
      <c r="B409" s="54"/>
      <c r="C409" s="62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3"/>
      <c r="Y409" s="53"/>
      <c r="Z409" s="53"/>
      <c r="AA409" s="53"/>
    </row>
    <row r="410" spans="1:27" x14ac:dyDescent="0.25">
      <c r="A410" s="54"/>
      <c r="B410" s="54"/>
      <c r="C410" s="62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3"/>
      <c r="Y410" s="53"/>
      <c r="Z410" s="53"/>
      <c r="AA410" s="53"/>
    </row>
    <row r="411" spans="1:27" x14ac:dyDescent="0.25">
      <c r="A411" s="54"/>
      <c r="B411" s="54"/>
      <c r="C411" s="62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3"/>
      <c r="Y411" s="53"/>
      <c r="Z411" s="53"/>
      <c r="AA411" s="53"/>
    </row>
    <row r="412" spans="1:27" x14ac:dyDescent="0.25">
      <c r="A412" s="54"/>
      <c r="B412" s="54"/>
      <c r="C412" s="62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3"/>
      <c r="Y412" s="53"/>
      <c r="Z412" s="53"/>
      <c r="AA412" s="53"/>
    </row>
    <row r="413" spans="1:27" x14ac:dyDescent="0.25">
      <c r="A413" s="54"/>
      <c r="B413" s="54"/>
      <c r="C413" s="62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3"/>
      <c r="Y413" s="53"/>
      <c r="Z413" s="53"/>
      <c r="AA413" s="53"/>
    </row>
    <row r="414" spans="1:27" x14ac:dyDescent="0.25">
      <c r="A414" s="54"/>
      <c r="B414" s="54"/>
      <c r="C414" s="62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3"/>
      <c r="Y414" s="53"/>
      <c r="Z414" s="53"/>
      <c r="AA414" s="53"/>
    </row>
    <row r="415" spans="1:27" x14ac:dyDescent="0.25">
      <c r="A415" s="54"/>
      <c r="B415" s="54"/>
      <c r="C415" s="62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3"/>
      <c r="Y415" s="53"/>
      <c r="Z415" s="53"/>
      <c r="AA415" s="53"/>
    </row>
    <row r="416" spans="1:27" x14ac:dyDescent="0.25">
      <c r="A416" s="54"/>
      <c r="B416" s="54"/>
      <c r="C416" s="62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3"/>
      <c r="Y416" s="53"/>
      <c r="Z416" s="53"/>
      <c r="AA416" s="53"/>
    </row>
    <row r="417" spans="1:27" x14ac:dyDescent="0.25">
      <c r="A417" s="54"/>
      <c r="B417" s="54"/>
      <c r="C417" s="62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3"/>
      <c r="Y417" s="53"/>
      <c r="Z417" s="53"/>
      <c r="AA417" s="53"/>
    </row>
    <row r="418" spans="1:27" x14ac:dyDescent="0.25">
      <c r="A418" s="54"/>
      <c r="B418" s="54"/>
      <c r="C418" s="62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3"/>
      <c r="Y418" s="53"/>
      <c r="Z418" s="53"/>
      <c r="AA418" s="53"/>
    </row>
    <row r="419" spans="1:27" x14ac:dyDescent="0.25">
      <c r="A419" s="54"/>
      <c r="B419" s="54"/>
      <c r="C419" s="62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3"/>
      <c r="Y419" s="53"/>
      <c r="Z419" s="53"/>
      <c r="AA419" s="53"/>
    </row>
    <row r="420" spans="1:27" x14ac:dyDescent="0.25">
      <c r="A420" s="54"/>
      <c r="B420" s="54"/>
      <c r="C420" s="62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3"/>
      <c r="Y420" s="53"/>
      <c r="Z420" s="53"/>
      <c r="AA420" s="53"/>
    </row>
    <row r="421" spans="1:27" x14ac:dyDescent="0.25">
      <c r="A421" s="54"/>
      <c r="B421" s="54"/>
      <c r="C421" s="62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3"/>
      <c r="Y421" s="53"/>
      <c r="Z421" s="53"/>
      <c r="AA421" s="53"/>
    </row>
    <row r="422" spans="1:27" x14ac:dyDescent="0.25">
      <c r="A422" s="54"/>
      <c r="B422" s="54"/>
      <c r="C422" s="62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3"/>
      <c r="Y422" s="53"/>
      <c r="Z422" s="53"/>
      <c r="AA422" s="53"/>
    </row>
    <row r="423" spans="1:27" x14ac:dyDescent="0.25">
      <c r="A423" s="54"/>
      <c r="B423" s="54"/>
      <c r="C423" s="62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3"/>
      <c r="Y423" s="53"/>
      <c r="Z423" s="53"/>
      <c r="AA423" s="53"/>
    </row>
    <row r="424" spans="1:27" x14ac:dyDescent="0.25">
      <c r="A424" s="54"/>
      <c r="B424" s="54"/>
      <c r="C424" s="62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3"/>
      <c r="Y424" s="53"/>
      <c r="Z424" s="53"/>
      <c r="AA424" s="53"/>
    </row>
    <row r="425" spans="1:27" x14ac:dyDescent="0.25">
      <c r="A425" s="54"/>
      <c r="B425" s="54"/>
      <c r="C425" s="62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3"/>
      <c r="Y425" s="53"/>
      <c r="Z425" s="53"/>
      <c r="AA425" s="53"/>
    </row>
    <row r="426" spans="1:27" x14ac:dyDescent="0.25">
      <c r="A426" s="54"/>
      <c r="B426" s="54"/>
      <c r="C426" s="62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3"/>
      <c r="Y426" s="53"/>
      <c r="Z426" s="53"/>
      <c r="AA426" s="53"/>
    </row>
    <row r="427" spans="1:27" x14ac:dyDescent="0.25">
      <c r="A427" s="54"/>
      <c r="B427" s="54"/>
      <c r="C427" s="62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3"/>
      <c r="Y427" s="53"/>
      <c r="Z427" s="53"/>
      <c r="AA427" s="53"/>
    </row>
    <row r="428" spans="1:27" x14ac:dyDescent="0.25">
      <c r="A428" s="54"/>
      <c r="B428" s="54"/>
      <c r="C428" s="62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3"/>
      <c r="Y428" s="53"/>
      <c r="Z428" s="53"/>
      <c r="AA428" s="53"/>
    </row>
    <row r="429" spans="1:27" x14ac:dyDescent="0.25">
      <c r="A429" s="54"/>
      <c r="B429" s="54"/>
      <c r="C429" s="62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3"/>
      <c r="Y429" s="53"/>
      <c r="Z429" s="53"/>
      <c r="AA429" s="53"/>
    </row>
    <row r="430" spans="1:27" x14ac:dyDescent="0.25">
      <c r="A430" s="54"/>
      <c r="B430" s="54"/>
      <c r="C430" s="62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3"/>
      <c r="Y430" s="53"/>
      <c r="Z430" s="53"/>
      <c r="AA430" s="53"/>
    </row>
    <row r="431" spans="1:27" x14ac:dyDescent="0.25">
      <c r="A431" s="54"/>
      <c r="B431" s="54"/>
      <c r="C431" s="62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3"/>
      <c r="Y431" s="53"/>
      <c r="Z431" s="53"/>
      <c r="AA431" s="53"/>
    </row>
    <row r="432" spans="1:27" x14ac:dyDescent="0.25">
      <c r="A432" s="54"/>
      <c r="B432" s="54"/>
      <c r="C432" s="62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3"/>
      <c r="Y432" s="53"/>
      <c r="Z432" s="53"/>
      <c r="AA432" s="53"/>
    </row>
    <row r="433" spans="1:27" x14ac:dyDescent="0.25">
      <c r="A433" s="54"/>
      <c r="B433" s="54"/>
      <c r="C433" s="62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3"/>
      <c r="Y433" s="53"/>
      <c r="Z433" s="53"/>
      <c r="AA433" s="53"/>
    </row>
    <row r="434" spans="1:27" x14ac:dyDescent="0.25">
      <c r="A434" s="54"/>
      <c r="B434" s="54"/>
      <c r="C434" s="62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3"/>
      <c r="Y434" s="53"/>
      <c r="Z434" s="53"/>
      <c r="AA434" s="53"/>
    </row>
    <row r="435" spans="1:27" x14ac:dyDescent="0.25">
      <c r="A435" s="54"/>
      <c r="B435" s="54"/>
      <c r="C435" s="62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3"/>
      <c r="Y435" s="53"/>
      <c r="Z435" s="53"/>
      <c r="AA435" s="53"/>
    </row>
    <row r="436" spans="1:27" x14ac:dyDescent="0.25">
      <c r="A436" s="54"/>
      <c r="B436" s="54"/>
      <c r="C436" s="62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3"/>
      <c r="Y436" s="53"/>
      <c r="Z436" s="53"/>
      <c r="AA436" s="53"/>
    </row>
    <row r="437" spans="1:27" x14ac:dyDescent="0.25">
      <c r="A437" s="54"/>
      <c r="B437" s="54"/>
      <c r="C437" s="62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3"/>
      <c r="Y437" s="53"/>
      <c r="Z437" s="53"/>
      <c r="AA437" s="53"/>
    </row>
    <row r="438" spans="1:27" x14ac:dyDescent="0.25">
      <c r="A438" s="54"/>
      <c r="B438" s="54"/>
      <c r="C438" s="62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3"/>
      <c r="Y438" s="53"/>
      <c r="Z438" s="53"/>
      <c r="AA438" s="53"/>
    </row>
    <row r="439" spans="1:27" x14ac:dyDescent="0.25">
      <c r="A439" s="54"/>
      <c r="B439" s="54"/>
      <c r="C439" s="62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3"/>
      <c r="Y439" s="53"/>
      <c r="Z439" s="53"/>
      <c r="AA439" s="53"/>
    </row>
    <row r="440" spans="1:27" x14ac:dyDescent="0.25">
      <c r="A440" s="54"/>
      <c r="B440" s="54"/>
      <c r="C440" s="62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3"/>
      <c r="Y440" s="53"/>
      <c r="Z440" s="53"/>
      <c r="AA440" s="53"/>
    </row>
    <row r="441" spans="1:27" x14ac:dyDescent="0.25">
      <c r="A441" s="54"/>
      <c r="B441" s="54"/>
      <c r="C441" s="62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3"/>
      <c r="Y441" s="53"/>
      <c r="Z441" s="53"/>
      <c r="AA441" s="53"/>
    </row>
    <row r="442" spans="1:27" x14ac:dyDescent="0.25">
      <c r="A442" s="54"/>
      <c r="B442" s="54"/>
      <c r="C442" s="62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3"/>
      <c r="Y442" s="53"/>
      <c r="Z442" s="53"/>
      <c r="AA442" s="53"/>
    </row>
    <row r="443" spans="1:27" x14ac:dyDescent="0.25">
      <c r="A443" s="54"/>
      <c r="B443" s="54"/>
      <c r="C443" s="62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3"/>
      <c r="Y443" s="53"/>
      <c r="Z443" s="53"/>
      <c r="AA443" s="53"/>
    </row>
    <row r="444" spans="1:27" x14ac:dyDescent="0.25">
      <c r="A444" s="54"/>
      <c r="B444" s="54"/>
      <c r="C444" s="62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3"/>
      <c r="Y444" s="53"/>
      <c r="Z444" s="53"/>
      <c r="AA444" s="53"/>
    </row>
    <row r="445" spans="1:27" x14ac:dyDescent="0.25">
      <c r="A445" s="54"/>
      <c r="B445" s="54"/>
      <c r="C445" s="62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3"/>
      <c r="Y445" s="53"/>
      <c r="Z445" s="53"/>
      <c r="AA445" s="53"/>
    </row>
    <row r="446" spans="1:27" x14ac:dyDescent="0.25">
      <c r="A446" s="54"/>
      <c r="B446" s="54"/>
      <c r="C446" s="62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3"/>
      <c r="Y446" s="53"/>
      <c r="Z446" s="53"/>
      <c r="AA446" s="53"/>
    </row>
    <row r="447" spans="1:27" x14ac:dyDescent="0.25">
      <c r="A447" s="54"/>
      <c r="B447" s="54"/>
      <c r="C447" s="62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3"/>
      <c r="Y447" s="53"/>
      <c r="Z447" s="53"/>
      <c r="AA447" s="53"/>
    </row>
    <row r="448" spans="1:27" x14ac:dyDescent="0.25">
      <c r="A448" s="54"/>
      <c r="B448" s="54"/>
      <c r="C448" s="62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3"/>
      <c r="Y448" s="53"/>
      <c r="Z448" s="53"/>
      <c r="AA448" s="53"/>
    </row>
    <row r="449" spans="1:27" x14ac:dyDescent="0.25">
      <c r="A449" s="54"/>
      <c r="B449" s="54"/>
      <c r="C449" s="62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3"/>
      <c r="Y449" s="53"/>
      <c r="Z449" s="53"/>
      <c r="AA449" s="53"/>
    </row>
    <row r="450" spans="1:27" x14ac:dyDescent="0.25">
      <c r="A450" s="54"/>
      <c r="B450" s="54"/>
      <c r="C450" s="62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3"/>
      <c r="Y450" s="53"/>
      <c r="Z450" s="53"/>
      <c r="AA450" s="53"/>
    </row>
    <row r="451" spans="1:27" x14ac:dyDescent="0.25">
      <c r="A451" s="54"/>
      <c r="B451" s="54"/>
      <c r="C451" s="62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3"/>
      <c r="Y451" s="53"/>
      <c r="Z451" s="53"/>
      <c r="AA451" s="53"/>
    </row>
    <row r="452" spans="1:27" x14ac:dyDescent="0.25">
      <c r="A452" s="54"/>
      <c r="B452" s="54"/>
      <c r="C452" s="62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3"/>
      <c r="Y452" s="53"/>
      <c r="Z452" s="53"/>
      <c r="AA452" s="53"/>
    </row>
    <row r="453" spans="1:27" x14ac:dyDescent="0.25">
      <c r="A453" s="54"/>
      <c r="B453" s="54"/>
      <c r="C453" s="62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3"/>
      <c r="Y453" s="53"/>
      <c r="Z453" s="53"/>
      <c r="AA453" s="53"/>
    </row>
    <row r="454" spans="1:27" x14ac:dyDescent="0.25">
      <c r="A454" s="54"/>
      <c r="B454" s="54"/>
      <c r="C454" s="62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3"/>
      <c r="Y454" s="53"/>
      <c r="Z454" s="53"/>
      <c r="AA454" s="53"/>
    </row>
    <row r="455" spans="1:27" x14ac:dyDescent="0.25">
      <c r="A455" s="54"/>
      <c r="B455" s="54"/>
      <c r="C455" s="62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3"/>
      <c r="Y455" s="53"/>
      <c r="Z455" s="53"/>
      <c r="AA455" s="53"/>
    </row>
    <row r="456" spans="1:27" x14ac:dyDescent="0.25">
      <c r="A456" s="54"/>
      <c r="B456" s="54"/>
      <c r="C456" s="62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3"/>
      <c r="Y456" s="53"/>
      <c r="Z456" s="53"/>
      <c r="AA456" s="53"/>
    </row>
    <row r="457" spans="1:27" x14ac:dyDescent="0.25">
      <c r="A457" s="54"/>
      <c r="B457" s="54"/>
      <c r="C457" s="62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3"/>
      <c r="Y457" s="53"/>
      <c r="Z457" s="53"/>
      <c r="AA457" s="53"/>
    </row>
    <row r="458" spans="1:27" x14ac:dyDescent="0.25">
      <c r="A458" s="54"/>
      <c r="B458" s="54"/>
      <c r="C458" s="62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3"/>
      <c r="Y458" s="53"/>
      <c r="Z458" s="53"/>
      <c r="AA458" s="53"/>
    </row>
    <row r="459" spans="1:27" x14ac:dyDescent="0.25">
      <c r="A459" s="54"/>
      <c r="B459" s="54"/>
      <c r="C459" s="62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3"/>
      <c r="Y459" s="53"/>
      <c r="Z459" s="53"/>
      <c r="AA459" s="53"/>
    </row>
    <row r="460" spans="1:27" x14ac:dyDescent="0.25">
      <c r="A460" s="54"/>
      <c r="B460" s="54"/>
      <c r="C460" s="62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3"/>
      <c r="Y460" s="53"/>
      <c r="Z460" s="53"/>
      <c r="AA460" s="53"/>
    </row>
    <row r="461" spans="1:27" x14ac:dyDescent="0.25">
      <c r="A461" s="54"/>
      <c r="B461" s="54"/>
      <c r="C461" s="62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3"/>
      <c r="Y461" s="53"/>
      <c r="Z461" s="53"/>
      <c r="AA461" s="53"/>
    </row>
    <row r="462" spans="1:27" x14ac:dyDescent="0.25">
      <c r="A462" s="54"/>
      <c r="B462" s="54"/>
      <c r="C462" s="62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3"/>
      <c r="Y462" s="53"/>
      <c r="Z462" s="53"/>
      <c r="AA462" s="53"/>
    </row>
    <row r="463" spans="1:27" x14ac:dyDescent="0.25">
      <c r="A463" s="54"/>
      <c r="B463" s="54"/>
      <c r="C463" s="62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3"/>
      <c r="Y463" s="53"/>
      <c r="Z463" s="53"/>
      <c r="AA463" s="53"/>
    </row>
    <row r="464" spans="1:27" x14ac:dyDescent="0.25">
      <c r="A464" s="54"/>
      <c r="B464" s="54"/>
      <c r="C464" s="62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3"/>
      <c r="Y464" s="53"/>
      <c r="Z464" s="53"/>
      <c r="AA464" s="53"/>
    </row>
    <row r="465" spans="1:27" x14ac:dyDescent="0.25">
      <c r="A465" s="54"/>
      <c r="B465" s="54"/>
      <c r="C465" s="62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3"/>
      <c r="Y465" s="53"/>
      <c r="Z465" s="53"/>
      <c r="AA465" s="53"/>
    </row>
    <row r="466" spans="1:27" x14ac:dyDescent="0.25">
      <c r="A466" s="54"/>
      <c r="B466" s="54"/>
      <c r="C466" s="62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3"/>
      <c r="Y466" s="53"/>
      <c r="Z466" s="53"/>
      <c r="AA466" s="53"/>
    </row>
    <row r="467" spans="1:27" x14ac:dyDescent="0.25">
      <c r="A467" s="54"/>
      <c r="B467" s="54"/>
      <c r="C467" s="62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3"/>
      <c r="Y467" s="53"/>
      <c r="Z467" s="53"/>
      <c r="AA467" s="53"/>
    </row>
    <row r="468" spans="1:27" x14ac:dyDescent="0.25">
      <c r="A468" s="54"/>
      <c r="B468" s="54"/>
      <c r="C468" s="62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3"/>
      <c r="Y468" s="53"/>
      <c r="Z468" s="53"/>
      <c r="AA468" s="53"/>
    </row>
    <row r="469" spans="1:27" x14ac:dyDescent="0.25">
      <c r="A469" s="54"/>
      <c r="B469" s="54"/>
      <c r="C469" s="62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3"/>
      <c r="Y469" s="53"/>
      <c r="Z469" s="53"/>
      <c r="AA469" s="53"/>
    </row>
    <row r="470" spans="1:27" x14ac:dyDescent="0.25">
      <c r="A470" s="54"/>
      <c r="B470" s="54"/>
      <c r="C470" s="62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3"/>
      <c r="Y470" s="53"/>
      <c r="Z470" s="53"/>
      <c r="AA470" s="53"/>
    </row>
    <row r="471" spans="1:27" x14ac:dyDescent="0.25">
      <c r="A471" s="54"/>
      <c r="B471" s="54"/>
      <c r="C471" s="62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3"/>
      <c r="Y471" s="53"/>
      <c r="Z471" s="53"/>
      <c r="AA471" s="53"/>
    </row>
    <row r="472" spans="1:27" x14ac:dyDescent="0.25">
      <c r="A472" s="54"/>
      <c r="B472" s="54"/>
      <c r="C472" s="62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3"/>
      <c r="Y472" s="53"/>
      <c r="Z472" s="53"/>
      <c r="AA472" s="53"/>
    </row>
    <row r="473" spans="1:27" x14ac:dyDescent="0.25">
      <c r="A473" s="54"/>
      <c r="B473" s="54"/>
      <c r="C473" s="62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3"/>
      <c r="Y473" s="53"/>
      <c r="Z473" s="53"/>
      <c r="AA473" s="53"/>
    </row>
    <row r="474" spans="1:27" x14ac:dyDescent="0.25">
      <c r="A474" s="54"/>
      <c r="B474" s="54"/>
      <c r="C474" s="62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3"/>
      <c r="Y474" s="53"/>
      <c r="Z474" s="53"/>
      <c r="AA474" s="53"/>
    </row>
    <row r="475" spans="1:27" x14ac:dyDescent="0.25">
      <c r="A475" s="54"/>
      <c r="B475" s="54"/>
      <c r="C475" s="62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3"/>
      <c r="Y475" s="53"/>
      <c r="Z475" s="53"/>
      <c r="AA475" s="53"/>
    </row>
    <row r="476" spans="1:27" x14ac:dyDescent="0.25">
      <c r="A476" s="54"/>
      <c r="B476" s="54"/>
      <c r="C476" s="62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3"/>
      <c r="Y476" s="53"/>
      <c r="Z476" s="53"/>
      <c r="AA476" s="53"/>
    </row>
    <row r="477" spans="1:27" x14ac:dyDescent="0.25">
      <c r="A477" s="54"/>
      <c r="B477" s="54"/>
      <c r="C477" s="62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3"/>
      <c r="Y477" s="53"/>
      <c r="Z477" s="53"/>
      <c r="AA477" s="53"/>
    </row>
    <row r="478" spans="1:27" x14ac:dyDescent="0.25">
      <c r="A478" s="54"/>
      <c r="B478" s="54"/>
      <c r="C478" s="62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3"/>
      <c r="Y478" s="53"/>
      <c r="Z478" s="53"/>
      <c r="AA478" s="53"/>
    </row>
    <row r="479" spans="1:27" x14ac:dyDescent="0.25">
      <c r="A479" s="54"/>
      <c r="B479" s="54"/>
      <c r="C479" s="62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3"/>
      <c r="Y479" s="53"/>
      <c r="Z479" s="53"/>
      <c r="AA479" s="53"/>
    </row>
    <row r="480" spans="1:27" x14ac:dyDescent="0.25">
      <c r="A480" s="54"/>
      <c r="B480" s="54"/>
      <c r="C480" s="62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3"/>
      <c r="Y480" s="53"/>
      <c r="Z480" s="53"/>
      <c r="AA480" s="53"/>
    </row>
    <row r="481" spans="1:27" x14ac:dyDescent="0.25">
      <c r="A481" s="54"/>
      <c r="B481" s="54"/>
      <c r="C481" s="62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3"/>
      <c r="Y481" s="53"/>
      <c r="Z481" s="53"/>
      <c r="AA481" s="53"/>
    </row>
    <row r="482" spans="1:27" x14ac:dyDescent="0.25">
      <c r="A482" s="54"/>
      <c r="B482" s="54"/>
      <c r="C482" s="62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3"/>
      <c r="Y482" s="53"/>
      <c r="Z482" s="53"/>
      <c r="AA482" s="53"/>
    </row>
    <row r="483" spans="1:27" x14ac:dyDescent="0.25">
      <c r="A483" s="54"/>
      <c r="B483" s="54"/>
      <c r="C483" s="62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3"/>
      <c r="Y483" s="53"/>
      <c r="Z483" s="53"/>
      <c r="AA483" s="53"/>
    </row>
    <row r="484" spans="1:27" x14ac:dyDescent="0.25">
      <c r="A484" s="54"/>
      <c r="B484" s="54"/>
      <c r="C484" s="62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3"/>
      <c r="Y484" s="53"/>
      <c r="Z484" s="53"/>
      <c r="AA484" s="53"/>
    </row>
    <row r="485" spans="1:27" x14ac:dyDescent="0.25">
      <c r="A485" s="54"/>
      <c r="B485" s="54"/>
      <c r="C485" s="62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3"/>
      <c r="Y485" s="53"/>
      <c r="Z485" s="53"/>
      <c r="AA485" s="53"/>
    </row>
    <row r="486" spans="1:27" x14ac:dyDescent="0.25">
      <c r="A486" s="54"/>
      <c r="B486" s="54"/>
      <c r="C486" s="62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3"/>
      <c r="Y486" s="53"/>
      <c r="Z486" s="53"/>
      <c r="AA486" s="53"/>
    </row>
    <row r="487" spans="1:27" x14ac:dyDescent="0.25">
      <c r="A487" s="54"/>
      <c r="B487" s="54"/>
      <c r="C487" s="62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3"/>
      <c r="Y487" s="53"/>
      <c r="Z487" s="53"/>
      <c r="AA487" s="53"/>
    </row>
    <row r="488" spans="1:27" x14ac:dyDescent="0.25">
      <c r="A488" s="54"/>
      <c r="B488" s="54"/>
      <c r="C488" s="62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3"/>
      <c r="Y488" s="53"/>
      <c r="Z488" s="53"/>
      <c r="AA488" s="53"/>
    </row>
    <row r="489" spans="1:27" x14ac:dyDescent="0.25">
      <c r="A489" s="54"/>
      <c r="B489" s="54"/>
      <c r="C489" s="62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3"/>
      <c r="Y489" s="53"/>
      <c r="Z489" s="53"/>
      <c r="AA489" s="53"/>
    </row>
    <row r="490" spans="1:27" x14ac:dyDescent="0.25">
      <c r="A490" s="54"/>
      <c r="B490" s="54"/>
      <c r="C490" s="62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3"/>
      <c r="Y490" s="53"/>
      <c r="Z490" s="53"/>
      <c r="AA490" s="53"/>
    </row>
    <row r="491" spans="1:27" x14ac:dyDescent="0.25">
      <c r="A491" s="54"/>
      <c r="B491" s="54"/>
      <c r="C491" s="62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3"/>
      <c r="Y491" s="53"/>
      <c r="Z491" s="53"/>
      <c r="AA491" s="53"/>
    </row>
    <row r="492" spans="1:27" x14ac:dyDescent="0.25">
      <c r="A492" s="54"/>
      <c r="B492" s="54"/>
      <c r="C492" s="62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3"/>
      <c r="Y492" s="53"/>
      <c r="Z492" s="53"/>
      <c r="AA492" s="53"/>
    </row>
    <row r="493" spans="1:27" x14ac:dyDescent="0.25">
      <c r="A493" s="54"/>
      <c r="B493" s="54"/>
      <c r="C493" s="62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3"/>
      <c r="Y493" s="53"/>
      <c r="Z493" s="53"/>
      <c r="AA493" s="53"/>
    </row>
    <row r="494" spans="1:27" x14ac:dyDescent="0.25">
      <c r="A494" s="54"/>
      <c r="B494" s="54"/>
      <c r="C494" s="62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3"/>
      <c r="Y494" s="53"/>
      <c r="Z494" s="53"/>
      <c r="AA494" s="53"/>
    </row>
    <row r="495" spans="1:27" x14ac:dyDescent="0.25">
      <c r="A495" s="54"/>
      <c r="B495" s="54"/>
      <c r="C495" s="62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3"/>
      <c r="Y495" s="53"/>
      <c r="Z495" s="53"/>
      <c r="AA495" s="53"/>
    </row>
    <row r="496" spans="1:27" x14ac:dyDescent="0.25">
      <c r="A496" s="54"/>
      <c r="B496" s="54"/>
      <c r="C496" s="62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3"/>
      <c r="Y496" s="53"/>
      <c r="Z496" s="53"/>
      <c r="AA496" s="53"/>
    </row>
    <row r="497" spans="1:27" x14ac:dyDescent="0.25">
      <c r="A497" s="54"/>
      <c r="B497" s="54"/>
      <c r="C497" s="62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3"/>
      <c r="Y497" s="53"/>
      <c r="Z497" s="53"/>
      <c r="AA497" s="53"/>
    </row>
    <row r="498" spans="1:27" x14ac:dyDescent="0.25">
      <c r="A498" s="54"/>
      <c r="B498" s="54"/>
      <c r="C498" s="62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3"/>
      <c r="Y498" s="53"/>
      <c r="Z498" s="53"/>
      <c r="AA498" s="53"/>
    </row>
    <row r="499" spans="1:27" x14ac:dyDescent="0.25">
      <c r="A499" s="54"/>
      <c r="B499" s="54"/>
      <c r="C499" s="62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3"/>
      <c r="Y499" s="53"/>
      <c r="Z499" s="53"/>
      <c r="AA499" s="53"/>
    </row>
    <row r="500" spans="1:27" x14ac:dyDescent="0.25">
      <c r="A500" s="54"/>
      <c r="B500" s="54"/>
      <c r="C500" s="62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3"/>
      <c r="Y500" s="53"/>
      <c r="Z500" s="53"/>
      <c r="AA500" s="53"/>
    </row>
    <row r="501" spans="1:27" x14ac:dyDescent="0.25">
      <c r="A501" s="54"/>
      <c r="B501" s="54"/>
      <c r="C501" s="62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3"/>
      <c r="Y501" s="53"/>
      <c r="Z501" s="53"/>
      <c r="AA501" s="53"/>
    </row>
    <row r="502" spans="1:27" x14ac:dyDescent="0.25">
      <c r="A502" s="54"/>
      <c r="B502" s="54"/>
      <c r="C502" s="62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3"/>
      <c r="Y502" s="53"/>
      <c r="Z502" s="53"/>
      <c r="AA502" s="53"/>
    </row>
    <row r="503" spans="1:27" x14ac:dyDescent="0.25">
      <c r="A503" s="54"/>
      <c r="B503" s="54"/>
      <c r="C503" s="62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3"/>
      <c r="Y503" s="53"/>
      <c r="Z503" s="53"/>
      <c r="AA503" s="53"/>
    </row>
    <row r="504" spans="1:27" x14ac:dyDescent="0.25">
      <c r="A504" s="54"/>
      <c r="B504" s="54"/>
      <c r="C504" s="62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3"/>
      <c r="Y504" s="53"/>
      <c r="Z504" s="53"/>
      <c r="AA504" s="53"/>
    </row>
    <row r="505" spans="1:27" x14ac:dyDescent="0.25">
      <c r="A505" s="54"/>
      <c r="B505" s="54"/>
      <c r="C505" s="62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3"/>
      <c r="Y505" s="53"/>
      <c r="Z505" s="53"/>
      <c r="AA505" s="53"/>
    </row>
    <row r="506" spans="1:27" x14ac:dyDescent="0.25">
      <c r="A506" s="54"/>
      <c r="B506" s="54"/>
      <c r="C506" s="62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3"/>
      <c r="Y506" s="53"/>
      <c r="Z506" s="53"/>
      <c r="AA506" s="53"/>
    </row>
    <row r="507" spans="1:27" x14ac:dyDescent="0.25">
      <c r="A507" s="54"/>
      <c r="B507" s="54"/>
      <c r="C507" s="62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3"/>
      <c r="Y507" s="53"/>
      <c r="Z507" s="53"/>
      <c r="AA507" s="53"/>
    </row>
    <row r="508" spans="1:27" x14ac:dyDescent="0.25">
      <c r="A508" s="54"/>
      <c r="B508" s="54"/>
      <c r="C508" s="62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3"/>
      <c r="Y508" s="53"/>
      <c r="Z508" s="53"/>
      <c r="AA508" s="53"/>
    </row>
    <row r="509" spans="1:27" x14ac:dyDescent="0.25">
      <c r="A509" s="54"/>
      <c r="B509" s="54"/>
      <c r="C509" s="62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3"/>
      <c r="Y509" s="53"/>
      <c r="Z509" s="53"/>
      <c r="AA509" s="53"/>
    </row>
    <row r="510" spans="1:27" x14ac:dyDescent="0.25">
      <c r="A510" s="54"/>
      <c r="B510" s="54"/>
      <c r="C510" s="62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3"/>
      <c r="Y510" s="53"/>
      <c r="Z510" s="53"/>
      <c r="AA510" s="53"/>
    </row>
    <row r="511" spans="1:27" x14ac:dyDescent="0.25">
      <c r="A511" s="54"/>
      <c r="B511" s="54"/>
      <c r="C511" s="62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3"/>
      <c r="Y511" s="53"/>
      <c r="Z511" s="53"/>
      <c r="AA511" s="53"/>
    </row>
    <row r="512" spans="1:27" x14ac:dyDescent="0.25">
      <c r="A512" s="54"/>
      <c r="B512" s="54"/>
      <c r="C512" s="62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3"/>
      <c r="Y512" s="53"/>
      <c r="Z512" s="53"/>
      <c r="AA512" s="53"/>
    </row>
    <row r="513" spans="1:27" x14ac:dyDescent="0.25">
      <c r="A513" s="54"/>
      <c r="B513" s="54"/>
      <c r="C513" s="62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3"/>
      <c r="Y513" s="53"/>
      <c r="Z513" s="53"/>
      <c r="AA513" s="53"/>
    </row>
    <row r="514" spans="1:27" x14ac:dyDescent="0.25">
      <c r="A514" s="54"/>
      <c r="B514" s="54"/>
      <c r="C514" s="62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3"/>
      <c r="Y514" s="53"/>
      <c r="Z514" s="53"/>
      <c r="AA514" s="53"/>
    </row>
    <row r="515" spans="1:27" x14ac:dyDescent="0.25">
      <c r="A515" s="54"/>
      <c r="B515" s="54"/>
      <c r="C515" s="62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3"/>
      <c r="Y515" s="53"/>
      <c r="Z515" s="53"/>
      <c r="AA515" s="53"/>
    </row>
    <row r="516" spans="1:27" x14ac:dyDescent="0.25">
      <c r="A516" s="54"/>
      <c r="B516" s="54"/>
      <c r="C516" s="62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3"/>
      <c r="Y516" s="53"/>
      <c r="Z516" s="53"/>
      <c r="AA516" s="53"/>
    </row>
    <row r="517" spans="1:27" x14ac:dyDescent="0.25">
      <c r="A517" s="54"/>
      <c r="B517" s="54"/>
      <c r="C517" s="62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3"/>
      <c r="Y517" s="53"/>
      <c r="Z517" s="53"/>
      <c r="AA517" s="53"/>
    </row>
    <row r="518" spans="1:27" x14ac:dyDescent="0.25">
      <c r="A518" s="54"/>
      <c r="B518" s="54"/>
      <c r="C518" s="62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3"/>
      <c r="Y518" s="53"/>
      <c r="Z518" s="53"/>
      <c r="AA518" s="53"/>
    </row>
    <row r="519" spans="1:27" x14ac:dyDescent="0.25">
      <c r="A519" s="54"/>
      <c r="B519" s="54"/>
      <c r="C519" s="62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3"/>
      <c r="Y519" s="53"/>
      <c r="Z519" s="53"/>
      <c r="AA519" s="53"/>
    </row>
    <row r="520" spans="1:27" x14ac:dyDescent="0.25">
      <c r="A520" s="54"/>
      <c r="B520" s="54"/>
      <c r="C520" s="62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3"/>
      <c r="Y520" s="53"/>
      <c r="Z520" s="53"/>
      <c r="AA520" s="53"/>
    </row>
    <row r="521" spans="1:27" x14ac:dyDescent="0.25">
      <c r="A521" s="54"/>
      <c r="B521" s="54"/>
      <c r="C521" s="62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3"/>
      <c r="Y521" s="53"/>
      <c r="Z521" s="53"/>
      <c r="AA521" s="53"/>
    </row>
    <row r="522" spans="1:27" x14ac:dyDescent="0.25">
      <c r="A522" s="54"/>
      <c r="B522" s="54"/>
      <c r="C522" s="62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3"/>
      <c r="Y522" s="53"/>
      <c r="Z522" s="53"/>
      <c r="AA522" s="53"/>
    </row>
    <row r="523" spans="1:27" x14ac:dyDescent="0.25">
      <c r="A523" s="54"/>
      <c r="B523" s="54"/>
      <c r="C523" s="62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3"/>
      <c r="Y523" s="53"/>
      <c r="Z523" s="53"/>
      <c r="AA523" s="53"/>
    </row>
    <row r="524" spans="1:27" x14ac:dyDescent="0.25">
      <c r="A524" s="54"/>
      <c r="B524" s="54"/>
      <c r="C524" s="62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3"/>
      <c r="Y524" s="53"/>
      <c r="Z524" s="53"/>
      <c r="AA524" s="53"/>
    </row>
    <row r="525" spans="1:27" x14ac:dyDescent="0.25">
      <c r="A525" s="54"/>
      <c r="B525" s="54"/>
      <c r="C525" s="62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3"/>
      <c r="Y525" s="53"/>
      <c r="Z525" s="53"/>
      <c r="AA525" s="53"/>
    </row>
    <row r="526" spans="1:27" x14ac:dyDescent="0.25">
      <c r="A526" s="54"/>
      <c r="B526" s="54"/>
      <c r="C526" s="62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3"/>
      <c r="Y526" s="53"/>
      <c r="Z526" s="53"/>
      <c r="AA526" s="53"/>
    </row>
    <row r="527" spans="1:27" x14ac:dyDescent="0.25">
      <c r="A527" s="54"/>
      <c r="B527" s="54"/>
      <c r="C527" s="62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3"/>
      <c r="Y527" s="53"/>
      <c r="Z527" s="53"/>
      <c r="AA527" s="53"/>
    </row>
    <row r="528" spans="1:27" x14ac:dyDescent="0.25">
      <c r="A528" s="54"/>
      <c r="B528" s="54"/>
      <c r="C528" s="62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3"/>
      <c r="Y528" s="53"/>
      <c r="Z528" s="53"/>
      <c r="AA528" s="53"/>
    </row>
    <row r="529" spans="1:27" x14ac:dyDescent="0.25">
      <c r="A529" s="54"/>
      <c r="B529" s="54"/>
      <c r="C529" s="62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3"/>
      <c r="Y529" s="53"/>
      <c r="Z529" s="53"/>
      <c r="AA529" s="53"/>
    </row>
    <row r="530" spans="1:27" x14ac:dyDescent="0.25">
      <c r="A530" s="54"/>
      <c r="B530" s="54"/>
      <c r="C530" s="62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3"/>
      <c r="Y530" s="53"/>
      <c r="Z530" s="53"/>
      <c r="AA530" s="53"/>
    </row>
    <row r="531" spans="1:27" x14ac:dyDescent="0.25">
      <c r="A531" s="54"/>
      <c r="B531" s="54"/>
      <c r="C531" s="62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3"/>
      <c r="Y531" s="53"/>
      <c r="Z531" s="53"/>
      <c r="AA531" s="53"/>
    </row>
    <row r="532" spans="1:27" x14ac:dyDescent="0.25">
      <c r="A532" s="54"/>
      <c r="B532" s="54"/>
      <c r="C532" s="62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3"/>
      <c r="Y532" s="53"/>
      <c r="Z532" s="53"/>
      <c r="AA532" s="53"/>
    </row>
    <row r="533" spans="1:27" x14ac:dyDescent="0.25">
      <c r="A533" s="54"/>
      <c r="B533" s="54"/>
      <c r="C533" s="62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3"/>
      <c r="Y533" s="53"/>
      <c r="Z533" s="53"/>
      <c r="AA533" s="53"/>
    </row>
    <row r="534" spans="1:27" x14ac:dyDescent="0.25">
      <c r="A534" s="54"/>
      <c r="B534" s="54"/>
      <c r="C534" s="62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3"/>
      <c r="Y534" s="53"/>
      <c r="Z534" s="53"/>
      <c r="AA534" s="53"/>
    </row>
    <row r="535" spans="1:27" x14ac:dyDescent="0.25">
      <c r="A535" s="54"/>
      <c r="B535" s="54"/>
      <c r="C535" s="62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3"/>
      <c r="Y535" s="53"/>
      <c r="Z535" s="53"/>
      <c r="AA535" s="53"/>
    </row>
    <row r="536" spans="1:27" x14ac:dyDescent="0.25">
      <c r="A536" s="54"/>
      <c r="B536" s="54"/>
      <c r="C536" s="62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3"/>
      <c r="Y536" s="53"/>
      <c r="Z536" s="53"/>
      <c r="AA536" s="53"/>
    </row>
    <row r="537" spans="1:27" x14ac:dyDescent="0.25">
      <c r="A537" s="54"/>
      <c r="B537" s="54"/>
      <c r="C537" s="62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3"/>
      <c r="Y537" s="53"/>
      <c r="Z537" s="53"/>
      <c r="AA537" s="53"/>
    </row>
    <row r="538" spans="1:27" x14ac:dyDescent="0.25">
      <c r="A538" s="54"/>
      <c r="B538" s="54"/>
      <c r="C538" s="62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3"/>
      <c r="Y538" s="53"/>
      <c r="Z538" s="53"/>
      <c r="AA538" s="53"/>
    </row>
    <row r="539" spans="1:27" x14ac:dyDescent="0.25">
      <c r="A539" s="54"/>
      <c r="B539" s="54"/>
      <c r="C539" s="62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3"/>
      <c r="Y539" s="53"/>
      <c r="Z539" s="53"/>
      <c r="AA539" s="53"/>
    </row>
    <row r="540" spans="1:27" x14ac:dyDescent="0.25">
      <c r="A540" s="54"/>
      <c r="B540" s="54"/>
      <c r="C540" s="62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3"/>
      <c r="Y540" s="53"/>
      <c r="Z540" s="53"/>
      <c r="AA540" s="53"/>
    </row>
    <row r="541" spans="1:27" x14ac:dyDescent="0.25">
      <c r="A541" s="54"/>
      <c r="B541" s="54"/>
      <c r="C541" s="62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3"/>
      <c r="Y541" s="53"/>
      <c r="Z541" s="53"/>
      <c r="AA541" s="53"/>
    </row>
    <row r="542" spans="1:27" x14ac:dyDescent="0.25">
      <c r="A542" s="54"/>
      <c r="B542" s="54"/>
      <c r="C542" s="62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3"/>
      <c r="Y542" s="53"/>
      <c r="Z542" s="53"/>
      <c r="AA542" s="53"/>
    </row>
    <row r="543" spans="1:27" x14ac:dyDescent="0.25">
      <c r="A543" s="54"/>
      <c r="B543" s="54"/>
      <c r="C543" s="62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3"/>
      <c r="Y543" s="53"/>
      <c r="Z543" s="53"/>
      <c r="AA543" s="53"/>
    </row>
    <row r="544" spans="1:27" x14ac:dyDescent="0.25">
      <c r="A544" s="54"/>
      <c r="B544" s="54"/>
      <c r="C544" s="62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3"/>
      <c r="Y544" s="53"/>
      <c r="Z544" s="53"/>
      <c r="AA544" s="53"/>
    </row>
    <row r="545" spans="1:27" x14ac:dyDescent="0.25">
      <c r="A545" s="54"/>
      <c r="B545" s="54"/>
      <c r="C545" s="62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3"/>
      <c r="Y545" s="53"/>
      <c r="Z545" s="53"/>
      <c r="AA545" s="53"/>
    </row>
    <row r="546" spans="1:27" x14ac:dyDescent="0.25">
      <c r="A546" s="54"/>
      <c r="B546" s="54"/>
      <c r="C546" s="62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3"/>
      <c r="Y546" s="53"/>
      <c r="Z546" s="53"/>
      <c r="AA546" s="53"/>
    </row>
    <row r="547" spans="1:27" x14ac:dyDescent="0.25">
      <c r="A547" s="54"/>
      <c r="B547" s="54"/>
      <c r="C547" s="62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3"/>
      <c r="Y547" s="53"/>
      <c r="Z547" s="53"/>
      <c r="AA547" s="53"/>
    </row>
    <row r="548" spans="1:27" x14ac:dyDescent="0.25">
      <c r="A548" s="54"/>
      <c r="B548" s="54"/>
      <c r="C548" s="62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3"/>
      <c r="Y548" s="53"/>
      <c r="Z548" s="53"/>
      <c r="AA548" s="53"/>
    </row>
    <row r="549" spans="1:27" x14ac:dyDescent="0.25">
      <c r="A549" s="54"/>
      <c r="B549" s="54"/>
      <c r="C549" s="62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3"/>
      <c r="Y549" s="53"/>
      <c r="Z549" s="53"/>
      <c r="AA549" s="53"/>
    </row>
    <row r="550" spans="1:27" x14ac:dyDescent="0.25">
      <c r="A550" s="54"/>
      <c r="B550" s="54"/>
      <c r="C550" s="62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3"/>
      <c r="Y550" s="53"/>
      <c r="Z550" s="53"/>
      <c r="AA550" s="53"/>
    </row>
    <row r="551" spans="1:27" x14ac:dyDescent="0.25">
      <c r="A551" s="54"/>
      <c r="B551" s="54"/>
      <c r="C551" s="62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3"/>
      <c r="Y551" s="53"/>
      <c r="Z551" s="53"/>
      <c r="AA551" s="53"/>
    </row>
    <row r="552" spans="1:27" x14ac:dyDescent="0.25">
      <c r="A552" s="54"/>
      <c r="B552" s="54"/>
      <c r="C552" s="62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3"/>
      <c r="Y552" s="53"/>
      <c r="Z552" s="53"/>
      <c r="AA552" s="53"/>
    </row>
    <row r="553" spans="1:27" x14ac:dyDescent="0.25">
      <c r="A553" s="54"/>
      <c r="B553" s="54"/>
      <c r="C553" s="62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3"/>
      <c r="Y553" s="53"/>
      <c r="Z553" s="53"/>
      <c r="AA553" s="53"/>
    </row>
    <row r="554" spans="1:27" x14ac:dyDescent="0.25">
      <c r="A554" s="54"/>
      <c r="B554" s="54"/>
      <c r="C554" s="62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3"/>
      <c r="Y554" s="53"/>
      <c r="Z554" s="53"/>
      <c r="AA554" s="53"/>
    </row>
    <row r="555" spans="1:27" x14ac:dyDescent="0.25">
      <c r="A555" s="54"/>
      <c r="B555" s="54"/>
      <c r="C555" s="62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3"/>
      <c r="Y555" s="53"/>
      <c r="Z555" s="53"/>
      <c r="AA555" s="53"/>
    </row>
    <row r="556" spans="1:27" x14ac:dyDescent="0.25">
      <c r="A556" s="54"/>
      <c r="B556" s="54"/>
      <c r="C556" s="62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3"/>
      <c r="Y556" s="53"/>
      <c r="Z556" s="53"/>
      <c r="AA556" s="53"/>
    </row>
    <row r="557" spans="1:27" x14ac:dyDescent="0.25">
      <c r="A557" s="54"/>
      <c r="B557" s="54"/>
      <c r="C557" s="62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3"/>
      <c r="Y557" s="53"/>
      <c r="Z557" s="53"/>
      <c r="AA557" s="53"/>
    </row>
    <row r="558" spans="1:27" x14ac:dyDescent="0.25">
      <c r="A558" s="54"/>
      <c r="B558" s="54"/>
      <c r="C558" s="62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3"/>
      <c r="Y558" s="53"/>
      <c r="Z558" s="53"/>
      <c r="AA558" s="53"/>
    </row>
    <row r="559" spans="1:27" x14ac:dyDescent="0.25">
      <c r="A559" s="54"/>
      <c r="B559" s="54"/>
      <c r="C559" s="62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3"/>
      <c r="Y559" s="53"/>
      <c r="Z559" s="53"/>
      <c r="AA559" s="53"/>
    </row>
    <row r="560" spans="1:27" x14ac:dyDescent="0.25">
      <c r="A560" s="54"/>
      <c r="B560" s="54"/>
      <c r="C560" s="62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3"/>
      <c r="Y560" s="53"/>
      <c r="Z560" s="53"/>
      <c r="AA560" s="53"/>
    </row>
    <row r="561" spans="1:27" x14ac:dyDescent="0.25">
      <c r="A561" s="54"/>
      <c r="B561" s="54"/>
      <c r="C561" s="62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3"/>
      <c r="Y561" s="53"/>
      <c r="Z561" s="53"/>
      <c r="AA561" s="53"/>
    </row>
    <row r="562" spans="1:27" x14ac:dyDescent="0.25">
      <c r="A562" s="54"/>
      <c r="B562" s="54"/>
      <c r="C562" s="62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3"/>
      <c r="Y562" s="53"/>
      <c r="Z562" s="53"/>
      <c r="AA562" s="53"/>
    </row>
    <row r="563" spans="1:27" x14ac:dyDescent="0.25">
      <c r="A563" s="54"/>
      <c r="B563" s="54"/>
      <c r="C563" s="62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3"/>
      <c r="Y563" s="53"/>
      <c r="Z563" s="53"/>
      <c r="AA563" s="53"/>
    </row>
    <row r="564" spans="1:27" x14ac:dyDescent="0.25">
      <c r="A564" s="54"/>
      <c r="B564" s="54"/>
      <c r="C564" s="62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3"/>
      <c r="Y564" s="53"/>
      <c r="Z564" s="53"/>
      <c r="AA564" s="53"/>
    </row>
    <row r="565" spans="1:27" x14ac:dyDescent="0.25">
      <c r="A565" s="54"/>
      <c r="B565" s="54"/>
      <c r="C565" s="62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3"/>
      <c r="Y565" s="53"/>
      <c r="Z565" s="53"/>
      <c r="AA565" s="53"/>
    </row>
    <row r="566" spans="1:27" x14ac:dyDescent="0.25">
      <c r="A566" s="54"/>
      <c r="B566" s="54"/>
      <c r="C566" s="62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3"/>
      <c r="Y566" s="53"/>
      <c r="Z566" s="53"/>
      <c r="AA566" s="53"/>
    </row>
    <row r="567" spans="1:27" x14ac:dyDescent="0.25">
      <c r="A567" s="54"/>
      <c r="B567" s="54"/>
      <c r="C567" s="62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3"/>
      <c r="Y567" s="53"/>
      <c r="Z567" s="53"/>
      <c r="AA567" s="53"/>
    </row>
    <row r="568" spans="1:27" x14ac:dyDescent="0.25">
      <c r="A568" s="54"/>
      <c r="B568" s="54"/>
      <c r="C568" s="62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3"/>
      <c r="Y568" s="53"/>
      <c r="Z568" s="53"/>
      <c r="AA568" s="53"/>
    </row>
    <row r="569" spans="1:27" x14ac:dyDescent="0.25">
      <c r="A569" s="54"/>
      <c r="B569" s="54"/>
      <c r="C569" s="62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3"/>
      <c r="Y569" s="53"/>
      <c r="Z569" s="53"/>
      <c r="AA569" s="53"/>
    </row>
    <row r="570" spans="1:27" x14ac:dyDescent="0.25">
      <c r="A570" s="54"/>
      <c r="B570" s="54"/>
      <c r="C570" s="62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3"/>
      <c r="Y570" s="53"/>
      <c r="Z570" s="53"/>
      <c r="AA570" s="53"/>
    </row>
    <row r="571" spans="1:27" x14ac:dyDescent="0.25">
      <c r="A571" s="54"/>
      <c r="B571" s="54"/>
      <c r="C571" s="62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3"/>
      <c r="Y571" s="53"/>
      <c r="Z571" s="53"/>
      <c r="AA571" s="53"/>
    </row>
    <row r="572" spans="1:27" x14ac:dyDescent="0.25">
      <c r="A572" s="54"/>
      <c r="B572" s="54"/>
      <c r="C572" s="62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3"/>
      <c r="Y572" s="53"/>
      <c r="Z572" s="53"/>
      <c r="AA572" s="53"/>
    </row>
    <row r="573" spans="1:27" x14ac:dyDescent="0.25">
      <c r="A573" s="54"/>
      <c r="B573" s="54"/>
      <c r="C573" s="62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3"/>
      <c r="Y573" s="53"/>
      <c r="Z573" s="53"/>
      <c r="AA573" s="53"/>
    </row>
    <row r="574" spans="1:27" x14ac:dyDescent="0.25">
      <c r="A574" s="54"/>
      <c r="B574" s="54"/>
      <c r="C574" s="62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3"/>
      <c r="Y574" s="53"/>
      <c r="Z574" s="53"/>
      <c r="AA574" s="53"/>
    </row>
    <row r="575" spans="1:27" x14ac:dyDescent="0.25">
      <c r="A575" s="54"/>
      <c r="B575" s="54"/>
      <c r="C575" s="62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3"/>
      <c r="Y575" s="53"/>
      <c r="Z575" s="53"/>
      <c r="AA575" s="53"/>
    </row>
    <row r="576" spans="1:27" x14ac:dyDescent="0.25">
      <c r="A576" s="54"/>
      <c r="B576" s="54"/>
      <c r="C576" s="62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3"/>
      <c r="Y576" s="53"/>
      <c r="Z576" s="53"/>
      <c r="AA576" s="53"/>
    </row>
    <row r="577" spans="1:27" x14ac:dyDescent="0.25">
      <c r="A577" s="54"/>
      <c r="B577" s="54"/>
      <c r="C577" s="62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3"/>
      <c r="Y577" s="53"/>
      <c r="Z577" s="53"/>
      <c r="AA577" s="53"/>
    </row>
    <row r="578" spans="1:27" x14ac:dyDescent="0.25">
      <c r="A578" s="54"/>
      <c r="B578" s="54"/>
      <c r="C578" s="62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3"/>
      <c r="Y578" s="53"/>
      <c r="Z578" s="53"/>
      <c r="AA578" s="53"/>
    </row>
    <row r="579" spans="1:27" x14ac:dyDescent="0.25">
      <c r="A579" s="54"/>
      <c r="B579" s="54"/>
      <c r="C579" s="62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3"/>
      <c r="Y579" s="53"/>
      <c r="Z579" s="53"/>
      <c r="AA579" s="53"/>
    </row>
    <row r="580" spans="1:27" x14ac:dyDescent="0.25">
      <c r="A580" s="54"/>
      <c r="B580" s="54"/>
      <c r="C580" s="62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3"/>
      <c r="Y580" s="53"/>
      <c r="Z580" s="53"/>
      <c r="AA580" s="53"/>
    </row>
    <row r="581" spans="1:27" x14ac:dyDescent="0.25">
      <c r="A581" s="54"/>
      <c r="B581" s="54"/>
      <c r="C581" s="62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3"/>
      <c r="Y581" s="53"/>
      <c r="Z581" s="53"/>
      <c r="AA581" s="53"/>
    </row>
    <row r="582" spans="1:27" x14ac:dyDescent="0.25">
      <c r="A582" s="54"/>
      <c r="B582" s="54"/>
      <c r="C582" s="62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3"/>
      <c r="Y582" s="53"/>
      <c r="Z582" s="53"/>
      <c r="AA582" s="53"/>
    </row>
    <row r="583" spans="1:27" x14ac:dyDescent="0.25">
      <c r="A583" s="54"/>
      <c r="B583" s="54"/>
      <c r="C583" s="62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3"/>
      <c r="Y583" s="53"/>
      <c r="Z583" s="53"/>
      <c r="AA583" s="53"/>
    </row>
    <row r="584" spans="1:27" x14ac:dyDescent="0.25">
      <c r="A584" s="54"/>
      <c r="B584" s="54"/>
      <c r="C584" s="62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3"/>
      <c r="Y584" s="53"/>
      <c r="Z584" s="53"/>
      <c r="AA584" s="53"/>
    </row>
    <row r="585" spans="1:27" x14ac:dyDescent="0.25">
      <c r="A585" s="54"/>
      <c r="B585" s="54"/>
      <c r="C585" s="62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3"/>
      <c r="Y585" s="53"/>
      <c r="Z585" s="53"/>
      <c r="AA585" s="53"/>
    </row>
    <row r="586" spans="1:27" x14ac:dyDescent="0.25">
      <c r="A586" s="54"/>
      <c r="B586" s="54"/>
      <c r="C586" s="62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3"/>
      <c r="Y586" s="53"/>
      <c r="Z586" s="53"/>
      <c r="AA586" s="53"/>
    </row>
    <row r="587" spans="1:27" x14ac:dyDescent="0.25">
      <c r="A587" s="54"/>
      <c r="B587" s="54"/>
      <c r="C587" s="62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3"/>
      <c r="Y587" s="53"/>
      <c r="Z587" s="53"/>
      <c r="AA587" s="53"/>
    </row>
    <row r="588" spans="1:27" x14ac:dyDescent="0.25">
      <c r="A588" s="54"/>
      <c r="B588" s="54"/>
      <c r="C588" s="62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3"/>
      <c r="Y588" s="53"/>
      <c r="Z588" s="53"/>
      <c r="AA588" s="53"/>
    </row>
    <row r="589" spans="1:27" x14ac:dyDescent="0.25">
      <c r="A589" s="54"/>
      <c r="B589" s="54"/>
      <c r="C589" s="62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3"/>
      <c r="Y589" s="53"/>
      <c r="Z589" s="53"/>
      <c r="AA589" s="53"/>
    </row>
    <row r="590" spans="1:27" x14ac:dyDescent="0.25">
      <c r="A590" s="54"/>
      <c r="B590" s="54"/>
      <c r="C590" s="62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3"/>
      <c r="Y590" s="53"/>
      <c r="Z590" s="53"/>
      <c r="AA590" s="53"/>
    </row>
    <row r="591" spans="1:27" x14ac:dyDescent="0.25">
      <c r="A591" s="54"/>
      <c r="B591" s="54"/>
      <c r="C591" s="62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3"/>
      <c r="Y591" s="53"/>
      <c r="Z591" s="53"/>
      <c r="AA591" s="53"/>
    </row>
    <row r="592" spans="1:27" x14ac:dyDescent="0.25">
      <c r="A592" s="54"/>
      <c r="B592" s="54"/>
      <c r="C592" s="62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3"/>
      <c r="Y592" s="53"/>
      <c r="Z592" s="53"/>
      <c r="AA592" s="53"/>
    </row>
    <row r="593" spans="1:27" x14ac:dyDescent="0.25">
      <c r="A593" s="54"/>
      <c r="B593" s="54"/>
      <c r="C593" s="62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3"/>
      <c r="Y593" s="53"/>
      <c r="Z593" s="53"/>
      <c r="AA593" s="53"/>
    </row>
    <row r="594" spans="1:27" x14ac:dyDescent="0.25">
      <c r="A594" s="54"/>
      <c r="B594" s="54"/>
      <c r="C594" s="62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3"/>
      <c r="Y594" s="53"/>
      <c r="Z594" s="53"/>
      <c r="AA594" s="53"/>
    </row>
    <row r="595" spans="1:27" x14ac:dyDescent="0.25">
      <c r="A595" s="54"/>
      <c r="B595" s="54"/>
      <c r="C595" s="62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3"/>
      <c r="Y595" s="53"/>
      <c r="Z595" s="53"/>
      <c r="AA595" s="53"/>
    </row>
    <row r="596" spans="1:27" x14ac:dyDescent="0.25">
      <c r="A596" s="54"/>
      <c r="B596" s="54"/>
      <c r="C596" s="62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3"/>
      <c r="Y596" s="53"/>
      <c r="Z596" s="53"/>
      <c r="AA596" s="53"/>
    </row>
    <row r="597" spans="1:27" x14ac:dyDescent="0.25">
      <c r="A597" s="54"/>
      <c r="B597" s="54"/>
      <c r="C597" s="62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3"/>
      <c r="Y597" s="53"/>
      <c r="Z597" s="53"/>
      <c r="AA597" s="53"/>
    </row>
    <row r="598" spans="1:27" x14ac:dyDescent="0.25">
      <c r="A598" s="54"/>
      <c r="B598" s="54"/>
      <c r="C598" s="62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3"/>
      <c r="Y598" s="53"/>
      <c r="Z598" s="53"/>
      <c r="AA598" s="53"/>
    </row>
    <row r="599" spans="1:27" x14ac:dyDescent="0.25">
      <c r="A599" s="54"/>
      <c r="B599" s="54"/>
      <c r="C599" s="62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3"/>
      <c r="Y599" s="53"/>
      <c r="Z599" s="53"/>
      <c r="AA599" s="53"/>
    </row>
    <row r="600" spans="1:27" x14ac:dyDescent="0.25">
      <c r="A600" s="54"/>
      <c r="B600" s="54"/>
      <c r="C600" s="62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3"/>
      <c r="Y600" s="53"/>
      <c r="Z600" s="53"/>
      <c r="AA600" s="53"/>
    </row>
    <row r="601" spans="1:27" x14ac:dyDescent="0.25">
      <c r="A601" s="54"/>
      <c r="B601" s="54"/>
      <c r="C601" s="62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3"/>
      <c r="Y601" s="53"/>
      <c r="Z601" s="53"/>
      <c r="AA601" s="53"/>
    </row>
    <row r="602" spans="1:27" x14ac:dyDescent="0.25">
      <c r="A602" s="54"/>
      <c r="B602" s="54"/>
      <c r="C602" s="62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3"/>
      <c r="Y602" s="53"/>
      <c r="Z602" s="53"/>
      <c r="AA602" s="53"/>
    </row>
    <row r="603" spans="1:27" x14ac:dyDescent="0.25">
      <c r="A603" s="54"/>
      <c r="B603" s="54"/>
      <c r="C603" s="62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3"/>
      <c r="Y603" s="53"/>
      <c r="Z603" s="53"/>
      <c r="AA603" s="53"/>
    </row>
    <row r="604" spans="1:27" x14ac:dyDescent="0.25">
      <c r="A604" s="54"/>
      <c r="B604" s="54"/>
      <c r="C604" s="62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3"/>
      <c r="Y604" s="53"/>
      <c r="Z604" s="53"/>
      <c r="AA604" s="53"/>
    </row>
    <row r="605" spans="1:27" x14ac:dyDescent="0.25">
      <c r="A605" s="54"/>
      <c r="B605" s="54"/>
      <c r="C605" s="62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3"/>
      <c r="Y605" s="53"/>
      <c r="Z605" s="53"/>
      <c r="AA605" s="53"/>
    </row>
    <row r="606" spans="1:27" x14ac:dyDescent="0.25">
      <c r="A606" s="54"/>
      <c r="B606" s="54"/>
      <c r="C606" s="62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3"/>
      <c r="Y606" s="53"/>
      <c r="Z606" s="53"/>
      <c r="AA606" s="53"/>
    </row>
    <row r="607" spans="1:27" x14ac:dyDescent="0.25">
      <c r="A607" s="54"/>
      <c r="B607" s="54"/>
      <c r="C607" s="62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3"/>
      <c r="Y607" s="53"/>
      <c r="Z607" s="53"/>
      <c r="AA607" s="53"/>
    </row>
    <row r="608" spans="1:27" x14ac:dyDescent="0.25">
      <c r="A608" s="54"/>
      <c r="B608" s="54"/>
      <c r="C608" s="62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3"/>
      <c r="Y608" s="53"/>
      <c r="Z608" s="53"/>
      <c r="AA608" s="53"/>
    </row>
    <row r="609" spans="1:27" x14ac:dyDescent="0.25">
      <c r="A609" s="54"/>
      <c r="B609" s="54"/>
      <c r="C609" s="62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3"/>
      <c r="Y609" s="53"/>
      <c r="Z609" s="53"/>
      <c r="AA609" s="53"/>
    </row>
    <row r="610" spans="1:27" x14ac:dyDescent="0.25">
      <c r="A610" s="54"/>
      <c r="B610" s="54"/>
      <c r="C610" s="62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3"/>
      <c r="Y610" s="53"/>
      <c r="Z610" s="53"/>
      <c r="AA610" s="53"/>
    </row>
    <row r="611" spans="1:27" x14ac:dyDescent="0.25">
      <c r="A611" s="54"/>
      <c r="B611" s="54"/>
      <c r="C611" s="62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3"/>
      <c r="Y611" s="53"/>
      <c r="Z611" s="53"/>
      <c r="AA611" s="53"/>
    </row>
    <row r="612" spans="1:27" x14ac:dyDescent="0.25">
      <c r="A612" s="54"/>
      <c r="B612" s="54"/>
      <c r="C612" s="62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3"/>
      <c r="Y612" s="53"/>
      <c r="Z612" s="53"/>
      <c r="AA612" s="53"/>
    </row>
    <row r="613" spans="1:27" x14ac:dyDescent="0.25">
      <c r="A613" s="54"/>
      <c r="B613" s="54"/>
      <c r="C613" s="62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3"/>
      <c r="Y613" s="53"/>
      <c r="Z613" s="53"/>
      <c r="AA613" s="53"/>
    </row>
    <row r="614" spans="1:27" x14ac:dyDescent="0.25">
      <c r="A614" s="54"/>
      <c r="B614" s="54"/>
      <c r="C614" s="62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3"/>
      <c r="Y614" s="53"/>
      <c r="Z614" s="53"/>
      <c r="AA614" s="53"/>
    </row>
    <row r="615" spans="1:27" x14ac:dyDescent="0.25">
      <c r="A615" s="54"/>
      <c r="B615" s="54"/>
      <c r="C615" s="62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3"/>
      <c r="Y615" s="53"/>
      <c r="Z615" s="53"/>
      <c r="AA615" s="53"/>
    </row>
    <row r="616" spans="1:27" x14ac:dyDescent="0.25">
      <c r="A616" s="54"/>
      <c r="B616" s="54"/>
      <c r="C616" s="62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3"/>
      <c r="Y616" s="53"/>
      <c r="Z616" s="53"/>
      <c r="AA616" s="53"/>
    </row>
    <row r="617" spans="1:27" x14ac:dyDescent="0.25">
      <c r="A617" s="54"/>
      <c r="B617" s="54"/>
      <c r="C617" s="62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3"/>
      <c r="Y617" s="53"/>
      <c r="Z617" s="53"/>
      <c r="AA617" s="53"/>
    </row>
    <row r="618" spans="1:27" x14ac:dyDescent="0.25">
      <c r="A618" s="54"/>
      <c r="B618" s="54"/>
      <c r="C618" s="62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3"/>
      <c r="Y618" s="53"/>
      <c r="Z618" s="53"/>
      <c r="AA618" s="53"/>
    </row>
    <row r="619" spans="1:27" x14ac:dyDescent="0.25">
      <c r="A619" s="54"/>
      <c r="B619" s="54"/>
      <c r="C619" s="62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3"/>
      <c r="Y619" s="53"/>
      <c r="Z619" s="53"/>
      <c r="AA619" s="53"/>
    </row>
    <row r="620" spans="1:27" x14ac:dyDescent="0.25">
      <c r="A620" s="54"/>
      <c r="B620" s="54"/>
      <c r="C620" s="62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3"/>
      <c r="Y620" s="53"/>
      <c r="Z620" s="53"/>
      <c r="AA620" s="53"/>
    </row>
    <row r="621" spans="1:27" x14ac:dyDescent="0.25">
      <c r="A621" s="54"/>
      <c r="B621" s="54"/>
      <c r="C621" s="62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3"/>
      <c r="Y621" s="53"/>
      <c r="Z621" s="53"/>
      <c r="AA621" s="53"/>
    </row>
    <row r="622" spans="1:27" x14ac:dyDescent="0.25">
      <c r="A622" s="54"/>
      <c r="B622" s="54"/>
      <c r="C622" s="62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3"/>
      <c r="Y622" s="53"/>
      <c r="Z622" s="53"/>
      <c r="AA622" s="53"/>
    </row>
    <row r="623" spans="1:27" x14ac:dyDescent="0.25">
      <c r="A623" s="54"/>
      <c r="B623" s="54"/>
      <c r="C623" s="62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3"/>
      <c r="Y623" s="53"/>
      <c r="Z623" s="53"/>
      <c r="AA623" s="53"/>
    </row>
    <row r="624" spans="1:27" x14ac:dyDescent="0.25">
      <c r="A624" s="54"/>
      <c r="B624" s="54"/>
      <c r="C624" s="62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3"/>
      <c r="Y624" s="53"/>
      <c r="Z624" s="53"/>
      <c r="AA624" s="53"/>
    </row>
    <row r="625" spans="1:27" x14ac:dyDescent="0.25">
      <c r="A625" s="54"/>
      <c r="B625" s="54"/>
      <c r="C625" s="62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3"/>
      <c r="Y625" s="53"/>
      <c r="Z625" s="53"/>
      <c r="AA625" s="53"/>
    </row>
    <row r="626" spans="1:27" x14ac:dyDescent="0.25">
      <c r="A626" s="54"/>
      <c r="B626" s="54"/>
      <c r="C626" s="62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3"/>
      <c r="Y626" s="53"/>
      <c r="Z626" s="53"/>
      <c r="AA626" s="53"/>
    </row>
    <row r="627" spans="1:27" x14ac:dyDescent="0.25">
      <c r="A627" s="54"/>
      <c r="B627" s="54"/>
      <c r="C627" s="62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3"/>
      <c r="Y627" s="53"/>
      <c r="Z627" s="53"/>
      <c r="AA627" s="53"/>
    </row>
    <row r="628" spans="1:27" x14ac:dyDescent="0.25">
      <c r="A628" s="54"/>
      <c r="B628" s="54"/>
      <c r="C628" s="62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3"/>
      <c r="Y628" s="53"/>
      <c r="Z628" s="53"/>
      <c r="AA628" s="53"/>
    </row>
    <row r="629" spans="1:27" x14ac:dyDescent="0.25">
      <c r="A629" s="54"/>
      <c r="B629" s="54"/>
      <c r="C629" s="62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3"/>
      <c r="Y629" s="53"/>
      <c r="Z629" s="53"/>
      <c r="AA629" s="53"/>
    </row>
    <row r="630" spans="1:27" x14ac:dyDescent="0.25">
      <c r="A630" s="54"/>
      <c r="B630" s="54"/>
      <c r="C630" s="62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3"/>
      <c r="Y630" s="53"/>
      <c r="Z630" s="53"/>
      <c r="AA630" s="53"/>
    </row>
    <row r="631" spans="1:27" x14ac:dyDescent="0.25">
      <c r="A631" s="54"/>
      <c r="B631" s="54"/>
      <c r="C631" s="62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3"/>
      <c r="Y631" s="53"/>
      <c r="Z631" s="53"/>
      <c r="AA631" s="53"/>
    </row>
    <row r="632" spans="1:27" x14ac:dyDescent="0.25">
      <c r="A632" s="54"/>
      <c r="B632" s="54"/>
      <c r="C632" s="62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3"/>
      <c r="Y632" s="53"/>
      <c r="Z632" s="53"/>
      <c r="AA632" s="53"/>
    </row>
    <row r="633" spans="1:27" x14ac:dyDescent="0.25">
      <c r="A633" s="54"/>
      <c r="B633" s="54"/>
      <c r="C633" s="62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3"/>
      <c r="Y633" s="53"/>
      <c r="Z633" s="53"/>
      <c r="AA633" s="53"/>
    </row>
    <row r="634" spans="1:27" x14ac:dyDescent="0.25">
      <c r="A634" s="54"/>
      <c r="B634" s="54"/>
      <c r="C634" s="62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3"/>
      <c r="Y634" s="53"/>
      <c r="Z634" s="53"/>
      <c r="AA634" s="53"/>
    </row>
    <row r="635" spans="1:27" x14ac:dyDescent="0.25">
      <c r="A635" s="54"/>
      <c r="B635" s="54"/>
      <c r="C635" s="62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3"/>
      <c r="Y635" s="53"/>
      <c r="Z635" s="53"/>
      <c r="AA635" s="53"/>
    </row>
    <row r="636" spans="1:27" x14ac:dyDescent="0.25">
      <c r="A636" s="54"/>
      <c r="B636" s="54"/>
      <c r="C636" s="62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3"/>
      <c r="Y636" s="53"/>
      <c r="Z636" s="53"/>
      <c r="AA636" s="53"/>
    </row>
    <row r="637" spans="1:27" x14ac:dyDescent="0.25">
      <c r="A637" s="54"/>
      <c r="B637" s="54"/>
      <c r="C637" s="62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3"/>
      <c r="Y637" s="53"/>
      <c r="Z637" s="53"/>
      <c r="AA637" s="53"/>
    </row>
    <row r="638" spans="1:27" x14ac:dyDescent="0.25">
      <c r="A638" s="54"/>
      <c r="B638" s="54"/>
      <c r="C638" s="62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3"/>
      <c r="Y638" s="53"/>
      <c r="Z638" s="53"/>
      <c r="AA638" s="53"/>
    </row>
    <row r="639" spans="1:27" x14ac:dyDescent="0.25">
      <c r="A639" s="54"/>
      <c r="B639" s="54"/>
      <c r="C639" s="62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3"/>
      <c r="Y639" s="53"/>
      <c r="Z639" s="53"/>
      <c r="AA639" s="53"/>
    </row>
    <row r="640" spans="1:27" x14ac:dyDescent="0.25">
      <c r="A640" s="54"/>
      <c r="B640" s="54"/>
      <c r="C640" s="62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3"/>
      <c r="Y640" s="53"/>
      <c r="Z640" s="53"/>
      <c r="AA640" s="53"/>
    </row>
    <row r="641" spans="1:27" x14ac:dyDescent="0.25">
      <c r="A641" s="54"/>
      <c r="B641" s="54"/>
      <c r="C641" s="62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3"/>
      <c r="Y641" s="53"/>
      <c r="Z641" s="53"/>
      <c r="AA641" s="53"/>
    </row>
    <row r="642" spans="1:27" x14ac:dyDescent="0.25">
      <c r="A642" s="54"/>
      <c r="B642" s="54"/>
      <c r="C642" s="62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3"/>
      <c r="Y642" s="53"/>
      <c r="Z642" s="53"/>
      <c r="AA642" s="53"/>
    </row>
    <row r="643" spans="1:27" x14ac:dyDescent="0.25">
      <c r="A643" s="54"/>
      <c r="B643" s="54"/>
      <c r="C643" s="62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3"/>
      <c r="Y643" s="53"/>
      <c r="Z643" s="53"/>
      <c r="AA643" s="53"/>
    </row>
    <row r="644" spans="1:27" x14ac:dyDescent="0.25">
      <c r="A644" s="54"/>
      <c r="B644" s="54"/>
      <c r="C644" s="62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3"/>
      <c r="Y644" s="53"/>
      <c r="Z644" s="53"/>
      <c r="AA644" s="53"/>
    </row>
    <row r="645" spans="1:27" x14ac:dyDescent="0.25">
      <c r="A645" s="54"/>
      <c r="B645" s="54"/>
      <c r="C645" s="62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3"/>
      <c r="Y645" s="53"/>
      <c r="Z645" s="53"/>
      <c r="AA645" s="53"/>
    </row>
    <row r="646" spans="1:27" x14ac:dyDescent="0.25">
      <c r="A646" s="54"/>
      <c r="B646" s="54"/>
      <c r="C646" s="62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3"/>
      <c r="Y646" s="53"/>
      <c r="Z646" s="53"/>
      <c r="AA646" s="53"/>
    </row>
    <row r="647" spans="1:27" x14ac:dyDescent="0.25">
      <c r="A647" s="54"/>
      <c r="B647" s="54"/>
      <c r="C647" s="62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3"/>
      <c r="Y647" s="53"/>
      <c r="Z647" s="53"/>
      <c r="AA647" s="53"/>
    </row>
    <row r="648" spans="1:27" x14ac:dyDescent="0.25">
      <c r="A648" s="54"/>
      <c r="B648" s="54"/>
      <c r="C648" s="62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3"/>
      <c r="Y648" s="53"/>
      <c r="Z648" s="53"/>
      <c r="AA648" s="53"/>
    </row>
    <row r="649" spans="1:27" x14ac:dyDescent="0.25">
      <c r="A649" s="54"/>
      <c r="B649" s="54"/>
      <c r="C649" s="62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3"/>
      <c r="Y649" s="53"/>
      <c r="Z649" s="53"/>
      <c r="AA649" s="53"/>
    </row>
    <row r="650" spans="1:27" x14ac:dyDescent="0.25">
      <c r="A650" s="54"/>
      <c r="B650" s="54"/>
      <c r="C650" s="62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3"/>
      <c r="Y650" s="53"/>
      <c r="Z650" s="53"/>
      <c r="AA650" s="53"/>
    </row>
    <row r="651" spans="1:27" x14ac:dyDescent="0.25">
      <c r="A651" s="54"/>
      <c r="B651" s="54"/>
      <c r="C651" s="62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3"/>
      <c r="Y651" s="53"/>
      <c r="Z651" s="53"/>
      <c r="AA651" s="53"/>
    </row>
    <row r="652" spans="1:27" x14ac:dyDescent="0.25">
      <c r="A652" s="54"/>
      <c r="B652" s="54"/>
      <c r="C652" s="62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3"/>
      <c r="Y652" s="53"/>
      <c r="Z652" s="53"/>
      <c r="AA652" s="53"/>
    </row>
    <row r="653" spans="1:27" x14ac:dyDescent="0.25">
      <c r="A653" s="54"/>
      <c r="B653" s="54"/>
      <c r="C653" s="62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3"/>
      <c r="Y653" s="53"/>
      <c r="Z653" s="53"/>
      <c r="AA653" s="53"/>
    </row>
    <row r="654" spans="1:27" x14ac:dyDescent="0.25">
      <c r="A654" s="54"/>
      <c r="B654" s="54"/>
      <c r="C654" s="62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3"/>
      <c r="Y654" s="53"/>
      <c r="Z654" s="53"/>
      <c r="AA654" s="53"/>
    </row>
    <row r="655" spans="1:27" x14ac:dyDescent="0.25">
      <c r="A655" s="54"/>
      <c r="B655" s="54"/>
      <c r="C655" s="62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3"/>
      <c r="Y655" s="53"/>
      <c r="Z655" s="53"/>
      <c r="AA655" s="53"/>
    </row>
    <row r="656" spans="1:27" x14ac:dyDescent="0.25">
      <c r="A656" s="54"/>
      <c r="B656" s="54"/>
      <c r="C656" s="62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3"/>
      <c r="Y656" s="53"/>
      <c r="Z656" s="53"/>
      <c r="AA656" s="53"/>
    </row>
    <row r="657" spans="1:27" x14ac:dyDescent="0.25">
      <c r="A657" s="54"/>
      <c r="B657" s="54"/>
      <c r="C657" s="62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3"/>
      <c r="Y657" s="53"/>
      <c r="Z657" s="53"/>
      <c r="AA657" s="53"/>
    </row>
    <row r="658" spans="1:27" x14ac:dyDescent="0.25">
      <c r="A658" s="54"/>
      <c r="B658" s="54"/>
      <c r="C658" s="62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3"/>
      <c r="Y658" s="53"/>
      <c r="Z658" s="53"/>
      <c r="AA658" s="53"/>
    </row>
    <row r="659" spans="1:27" x14ac:dyDescent="0.25">
      <c r="A659" s="54"/>
      <c r="B659" s="54"/>
      <c r="C659" s="62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3"/>
      <c r="Y659" s="53"/>
      <c r="Z659" s="53"/>
      <c r="AA659" s="53"/>
    </row>
    <row r="660" spans="1:27" x14ac:dyDescent="0.25">
      <c r="A660" s="54"/>
      <c r="B660" s="54"/>
      <c r="C660" s="62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3"/>
      <c r="Y660" s="53"/>
      <c r="Z660" s="53"/>
      <c r="AA660" s="53"/>
    </row>
    <row r="661" spans="1:27" x14ac:dyDescent="0.25">
      <c r="A661" s="54"/>
      <c r="B661" s="54"/>
      <c r="C661" s="62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3"/>
      <c r="Y661" s="53"/>
      <c r="Z661" s="53"/>
      <c r="AA661" s="53"/>
    </row>
    <row r="662" spans="1:27" x14ac:dyDescent="0.25">
      <c r="A662" s="54"/>
      <c r="B662" s="54"/>
      <c r="C662" s="62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3"/>
      <c r="Y662" s="53"/>
      <c r="Z662" s="53"/>
      <c r="AA662" s="53"/>
    </row>
    <row r="663" spans="1:27" x14ac:dyDescent="0.25">
      <c r="A663" s="54"/>
      <c r="B663" s="54"/>
      <c r="C663" s="62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3"/>
      <c r="Y663" s="53"/>
      <c r="Z663" s="53"/>
      <c r="AA663" s="53"/>
    </row>
    <row r="664" spans="1:27" x14ac:dyDescent="0.25">
      <c r="A664" s="54"/>
      <c r="B664" s="54"/>
      <c r="C664" s="62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3"/>
      <c r="Y664" s="53"/>
      <c r="Z664" s="53"/>
      <c r="AA664" s="53"/>
    </row>
    <row r="665" spans="1:27" x14ac:dyDescent="0.25">
      <c r="A665" s="54"/>
      <c r="B665" s="54"/>
      <c r="C665" s="62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3"/>
      <c r="Y665" s="53"/>
      <c r="Z665" s="53"/>
      <c r="AA665" s="53"/>
    </row>
    <row r="666" spans="1:27" x14ac:dyDescent="0.25">
      <c r="A666" s="54"/>
      <c r="B666" s="54"/>
      <c r="C666" s="62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3"/>
      <c r="Y666" s="53"/>
      <c r="Z666" s="53"/>
      <c r="AA666" s="53"/>
    </row>
    <row r="667" spans="1:27" x14ac:dyDescent="0.25">
      <c r="A667" s="54"/>
      <c r="B667" s="54"/>
      <c r="C667" s="62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3"/>
      <c r="Y667" s="53"/>
      <c r="Z667" s="53"/>
      <c r="AA667" s="53"/>
    </row>
    <row r="668" spans="1:27" x14ac:dyDescent="0.25">
      <c r="A668" s="54"/>
      <c r="B668" s="54"/>
      <c r="C668" s="62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3"/>
      <c r="Y668" s="53"/>
      <c r="Z668" s="53"/>
      <c r="AA668" s="53"/>
    </row>
    <row r="669" spans="1:27" x14ac:dyDescent="0.25">
      <c r="A669" s="54"/>
      <c r="B669" s="54"/>
      <c r="C669" s="62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3"/>
      <c r="Y669" s="53"/>
      <c r="Z669" s="53"/>
      <c r="AA669" s="53"/>
    </row>
    <row r="670" spans="1:27" x14ac:dyDescent="0.25">
      <c r="A670" s="54"/>
      <c r="B670" s="54"/>
      <c r="C670" s="62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3"/>
      <c r="Y670" s="53"/>
      <c r="Z670" s="53"/>
      <c r="AA670" s="53"/>
    </row>
    <row r="671" spans="1:27" x14ac:dyDescent="0.25">
      <c r="A671" s="54"/>
      <c r="B671" s="54"/>
      <c r="C671" s="62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3"/>
      <c r="Y671" s="53"/>
      <c r="Z671" s="53"/>
      <c r="AA671" s="53"/>
    </row>
    <row r="672" spans="1:27" x14ac:dyDescent="0.25">
      <c r="A672" s="54"/>
      <c r="B672" s="54"/>
      <c r="C672" s="62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3"/>
      <c r="Y672" s="53"/>
      <c r="Z672" s="53"/>
      <c r="AA672" s="53"/>
    </row>
    <row r="673" spans="1:27" x14ac:dyDescent="0.25">
      <c r="A673" s="54"/>
      <c r="B673" s="54"/>
      <c r="C673" s="62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3"/>
      <c r="Y673" s="53"/>
      <c r="Z673" s="53"/>
      <c r="AA673" s="53"/>
    </row>
    <row r="674" spans="1:27" x14ac:dyDescent="0.25">
      <c r="A674" s="54"/>
      <c r="B674" s="54"/>
      <c r="C674" s="62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3"/>
      <c r="Y674" s="53"/>
      <c r="Z674" s="53"/>
      <c r="AA674" s="53"/>
    </row>
    <row r="675" spans="1:27" x14ac:dyDescent="0.25">
      <c r="A675" s="54"/>
      <c r="B675" s="54"/>
      <c r="C675" s="62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3"/>
      <c r="Y675" s="53"/>
      <c r="Z675" s="53"/>
      <c r="AA675" s="53"/>
    </row>
    <row r="676" spans="1:27" x14ac:dyDescent="0.25">
      <c r="A676" s="54"/>
      <c r="B676" s="54"/>
      <c r="C676" s="62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3"/>
      <c r="Y676" s="53"/>
      <c r="Z676" s="53"/>
      <c r="AA676" s="53"/>
    </row>
    <row r="677" spans="1:27" x14ac:dyDescent="0.25">
      <c r="A677" s="54"/>
      <c r="B677" s="54"/>
      <c r="C677" s="62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3"/>
      <c r="Y677" s="53"/>
      <c r="Z677" s="53"/>
      <c r="AA677" s="53"/>
    </row>
    <row r="678" spans="1:27" x14ac:dyDescent="0.25">
      <c r="A678" s="54"/>
      <c r="B678" s="54"/>
      <c r="C678" s="62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3"/>
      <c r="Y678" s="53"/>
      <c r="Z678" s="53"/>
      <c r="AA678" s="53"/>
    </row>
    <row r="679" spans="1:27" x14ac:dyDescent="0.25">
      <c r="A679" s="54"/>
      <c r="B679" s="54"/>
      <c r="C679" s="62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3"/>
      <c r="Y679" s="53"/>
      <c r="Z679" s="53"/>
      <c r="AA679" s="53"/>
    </row>
    <row r="680" spans="1:27" x14ac:dyDescent="0.25">
      <c r="A680" s="54"/>
      <c r="B680" s="54"/>
      <c r="C680" s="62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3"/>
      <c r="Y680" s="53"/>
      <c r="Z680" s="53"/>
      <c r="AA680" s="53"/>
    </row>
    <row r="681" spans="1:27" x14ac:dyDescent="0.25">
      <c r="A681" s="54"/>
      <c r="B681" s="54"/>
      <c r="C681" s="62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3"/>
      <c r="Y681" s="53"/>
      <c r="Z681" s="53"/>
      <c r="AA681" s="53"/>
    </row>
    <row r="682" spans="1:27" x14ac:dyDescent="0.25">
      <c r="A682" s="54"/>
      <c r="B682" s="54"/>
      <c r="C682" s="62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3"/>
      <c r="Y682" s="53"/>
      <c r="Z682" s="53"/>
      <c r="AA682" s="53"/>
    </row>
    <row r="683" spans="1:27" x14ac:dyDescent="0.25">
      <c r="A683" s="54"/>
      <c r="B683" s="54"/>
      <c r="C683" s="62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3"/>
      <c r="Y683" s="53"/>
      <c r="Z683" s="53"/>
      <c r="AA683" s="53"/>
    </row>
    <row r="684" spans="1:27" x14ac:dyDescent="0.25">
      <c r="A684" s="54"/>
      <c r="B684" s="54"/>
      <c r="C684" s="62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3"/>
      <c r="Y684" s="53"/>
      <c r="Z684" s="53"/>
      <c r="AA684" s="53"/>
    </row>
    <row r="685" spans="1:27" x14ac:dyDescent="0.25">
      <c r="A685" s="54"/>
      <c r="B685" s="54"/>
      <c r="C685" s="62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3"/>
      <c r="Y685" s="53"/>
      <c r="Z685" s="53"/>
      <c r="AA685" s="53"/>
    </row>
    <row r="686" spans="1:27" x14ac:dyDescent="0.25">
      <c r="A686" s="54"/>
      <c r="B686" s="54"/>
      <c r="C686" s="62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3"/>
      <c r="Y686" s="53"/>
      <c r="Z686" s="53"/>
      <c r="AA686" s="53"/>
    </row>
    <row r="687" spans="1:27" x14ac:dyDescent="0.25">
      <c r="A687" s="54"/>
      <c r="B687" s="54"/>
      <c r="C687" s="62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3"/>
      <c r="Y687" s="53"/>
      <c r="Z687" s="53"/>
      <c r="AA687" s="53"/>
    </row>
    <row r="688" spans="1:27" x14ac:dyDescent="0.25">
      <c r="A688" s="54"/>
      <c r="B688" s="54"/>
      <c r="C688" s="62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3"/>
      <c r="Y688" s="53"/>
      <c r="Z688" s="53"/>
      <c r="AA688" s="53"/>
    </row>
    <row r="689" spans="1:27" x14ac:dyDescent="0.25">
      <c r="A689" s="54"/>
      <c r="B689" s="54"/>
      <c r="C689" s="62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3"/>
      <c r="Y689" s="53"/>
      <c r="Z689" s="53"/>
      <c r="AA689" s="53"/>
    </row>
    <row r="690" spans="1:27" x14ac:dyDescent="0.25">
      <c r="A690" s="54"/>
      <c r="B690" s="54"/>
      <c r="C690" s="62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3"/>
      <c r="Y690" s="53"/>
      <c r="Z690" s="53"/>
      <c r="AA690" s="53"/>
    </row>
    <row r="691" spans="1:27" x14ac:dyDescent="0.25">
      <c r="A691" s="54"/>
      <c r="B691" s="54"/>
      <c r="C691" s="62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3"/>
      <c r="Y691" s="53"/>
      <c r="Z691" s="53"/>
      <c r="AA691" s="53"/>
    </row>
    <row r="692" spans="1:27" x14ac:dyDescent="0.25">
      <c r="A692" s="54"/>
      <c r="B692" s="54"/>
      <c r="C692" s="62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3"/>
      <c r="Y692" s="53"/>
      <c r="Z692" s="53"/>
      <c r="AA692" s="53"/>
    </row>
    <row r="693" spans="1:27" x14ac:dyDescent="0.25">
      <c r="A693" s="54"/>
      <c r="B693" s="54"/>
      <c r="C693" s="62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3"/>
      <c r="Y693" s="53"/>
      <c r="Z693" s="53"/>
      <c r="AA693" s="53"/>
    </row>
    <row r="694" spans="1:27" x14ac:dyDescent="0.25">
      <c r="A694" s="54"/>
      <c r="B694" s="54"/>
      <c r="C694" s="62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3"/>
      <c r="Y694" s="53"/>
      <c r="Z694" s="53"/>
      <c r="AA694" s="53"/>
    </row>
    <row r="695" spans="1:27" x14ac:dyDescent="0.25">
      <c r="A695" s="54"/>
      <c r="B695" s="54"/>
      <c r="C695" s="62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3"/>
      <c r="Y695" s="53"/>
      <c r="Z695" s="53"/>
      <c r="AA695" s="53"/>
    </row>
    <row r="696" spans="1:27" x14ac:dyDescent="0.25">
      <c r="A696" s="54"/>
      <c r="B696" s="54"/>
      <c r="C696" s="62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3"/>
      <c r="Y696" s="53"/>
      <c r="Z696" s="53"/>
      <c r="AA696" s="53"/>
    </row>
    <row r="697" spans="1:27" x14ac:dyDescent="0.25">
      <c r="A697" s="54"/>
      <c r="B697" s="54"/>
      <c r="C697" s="62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3"/>
      <c r="Y697" s="53"/>
      <c r="Z697" s="53"/>
      <c r="AA697" s="53"/>
    </row>
    <row r="698" spans="1:27" x14ac:dyDescent="0.25">
      <c r="A698" s="54"/>
      <c r="B698" s="54"/>
      <c r="C698" s="62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3"/>
      <c r="Y698" s="53"/>
      <c r="Z698" s="53"/>
      <c r="AA698" s="53"/>
    </row>
    <row r="699" spans="1:27" x14ac:dyDescent="0.25">
      <c r="A699" s="54"/>
      <c r="B699" s="54"/>
      <c r="C699" s="62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3"/>
      <c r="Y699" s="53"/>
      <c r="Z699" s="53"/>
      <c r="AA699" s="53"/>
    </row>
    <row r="700" spans="1:27" x14ac:dyDescent="0.25">
      <c r="A700" s="54"/>
      <c r="B700" s="54"/>
      <c r="C700" s="62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3"/>
      <c r="Y700" s="53"/>
      <c r="Z700" s="53"/>
      <c r="AA700" s="53"/>
    </row>
    <row r="701" spans="1:27" x14ac:dyDescent="0.25">
      <c r="A701" s="54"/>
      <c r="B701" s="54"/>
      <c r="C701" s="62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3"/>
      <c r="Y701" s="53"/>
      <c r="Z701" s="53"/>
      <c r="AA701" s="53"/>
    </row>
    <row r="702" spans="1:27" x14ac:dyDescent="0.25">
      <c r="A702" s="54"/>
      <c r="B702" s="54"/>
      <c r="C702" s="62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3"/>
      <c r="Y702" s="53"/>
      <c r="Z702" s="53"/>
      <c r="AA702" s="53"/>
    </row>
    <row r="703" spans="1:27" x14ac:dyDescent="0.25">
      <c r="A703" s="54"/>
      <c r="B703" s="54"/>
      <c r="C703" s="62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3"/>
      <c r="Y703" s="53"/>
      <c r="Z703" s="53"/>
      <c r="AA703" s="53"/>
    </row>
    <row r="704" spans="1:27" x14ac:dyDescent="0.25">
      <c r="A704" s="54"/>
      <c r="B704" s="54"/>
      <c r="C704" s="62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3"/>
      <c r="Y704" s="53"/>
      <c r="Z704" s="53"/>
      <c r="AA704" s="53"/>
    </row>
    <row r="705" spans="1:27" x14ac:dyDescent="0.25">
      <c r="A705" s="54"/>
      <c r="B705" s="54"/>
      <c r="C705" s="62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3"/>
      <c r="Y705" s="53"/>
      <c r="Z705" s="53"/>
      <c r="AA705" s="53"/>
    </row>
    <row r="706" spans="1:27" x14ac:dyDescent="0.25">
      <c r="A706" s="54"/>
      <c r="B706" s="54"/>
      <c r="C706" s="62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3"/>
      <c r="Y706" s="53"/>
      <c r="Z706" s="53"/>
      <c r="AA706" s="53"/>
    </row>
    <row r="707" spans="1:27" x14ac:dyDescent="0.25">
      <c r="A707" s="54"/>
      <c r="B707" s="54"/>
      <c r="C707" s="62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3"/>
      <c r="Y707" s="53"/>
      <c r="Z707" s="53"/>
      <c r="AA707" s="53"/>
    </row>
    <row r="708" spans="1:27" x14ac:dyDescent="0.25">
      <c r="A708" s="54"/>
      <c r="B708" s="54"/>
      <c r="C708" s="62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3"/>
      <c r="Y708" s="53"/>
      <c r="Z708" s="53"/>
      <c r="AA708" s="53"/>
    </row>
    <row r="709" spans="1:27" x14ac:dyDescent="0.25">
      <c r="A709" s="54"/>
      <c r="B709" s="54"/>
      <c r="C709" s="62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3"/>
      <c r="Y709" s="53"/>
      <c r="Z709" s="53"/>
      <c r="AA709" s="53"/>
    </row>
    <row r="710" spans="1:27" x14ac:dyDescent="0.25">
      <c r="A710" s="54"/>
      <c r="B710" s="54"/>
      <c r="C710" s="62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3"/>
      <c r="Y710" s="53"/>
      <c r="Z710" s="53"/>
      <c r="AA710" s="53"/>
    </row>
    <row r="711" spans="1:27" x14ac:dyDescent="0.25">
      <c r="A711" s="54"/>
      <c r="B711" s="54"/>
      <c r="C711" s="62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3"/>
      <c r="Y711" s="53"/>
      <c r="Z711" s="53"/>
      <c r="AA711" s="53"/>
    </row>
    <row r="712" spans="1:27" x14ac:dyDescent="0.25">
      <c r="A712" s="54"/>
      <c r="B712" s="54"/>
      <c r="C712" s="62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3"/>
      <c r="Y712" s="53"/>
      <c r="Z712" s="53"/>
      <c r="AA712" s="53"/>
    </row>
    <row r="713" spans="1:27" x14ac:dyDescent="0.25">
      <c r="A713" s="54"/>
      <c r="B713" s="54"/>
      <c r="C713" s="62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3"/>
      <c r="Y713" s="53"/>
      <c r="Z713" s="53"/>
      <c r="AA713" s="53"/>
    </row>
    <row r="714" spans="1:27" x14ac:dyDescent="0.25">
      <c r="A714" s="54"/>
      <c r="B714" s="54"/>
      <c r="C714" s="62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3"/>
      <c r="Y714" s="53"/>
      <c r="Z714" s="53"/>
      <c r="AA714" s="53"/>
    </row>
    <row r="715" spans="1:27" x14ac:dyDescent="0.25">
      <c r="A715" s="54"/>
      <c r="B715" s="54"/>
      <c r="C715" s="62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3"/>
      <c r="Y715" s="53"/>
      <c r="Z715" s="53"/>
      <c r="AA715" s="53"/>
    </row>
    <row r="716" spans="1:27" x14ac:dyDescent="0.25">
      <c r="A716" s="54"/>
      <c r="B716" s="54"/>
      <c r="C716" s="62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3"/>
      <c r="Y716" s="53"/>
      <c r="Z716" s="53"/>
      <c r="AA716" s="53"/>
    </row>
    <row r="717" spans="1:27" x14ac:dyDescent="0.25">
      <c r="A717" s="54"/>
      <c r="B717" s="54"/>
      <c r="C717" s="62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3"/>
      <c r="Y717" s="53"/>
      <c r="Z717" s="53"/>
      <c r="AA717" s="53"/>
    </row>
    <row r="718" spans="1:27" x14ac:dyDescent="0.25">
      <c r="A718" s="54"/>
      <c r="B718" s="54"/>
      <c r="C718" s="62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3"/>
      <c r="Y718" s="53"/>
      <c r="Z718" s="53"/>
      <c r="AA718" s="53"/>
    </row>
    <row r="719" spans="1:27" x14ac:dyDescent="0.25">
      <c r="A719" s="54"/>
      <c r="B719" s="54"/>
      <c r="C719" s="62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3"/>
      <c r="Y719" s="53"/>
      <c r="Z719" s="53"/>
      <c r="AA719" s="53"/>
    </row>
    <row r="720" spans="1:27" x14ac:dyDescent="0.25">
      <c r="A720" s="54"/>
      <c r="B720" s="54"/>
      <c r="C720" s="62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3"/>
      <c r="Y720" s="53"/>
      <c r="Z720" s="53"/>
      <c r="AA720" s="53"/>
    </row>
    <row r="721" spans="1:27" x14ac:dyDescent="0.25">
      <c r="A721" s="54"/>
      <c r="B721" s="54"/>
      <c r="C721" s="62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3"/>
      <c r="Y721" s="53"/>
      <c r="Z721" s="53"/>
      <c r="AA721" s="53"/>
    </row>
    <row r="722" spans="1:27" x14ac:dyDescent="0.25">
      <c r="A722" s="54"/>
      <c r="B722" s="54"/>
      <c r="C722" s="62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3"/>
      <c r="Y722" s="53"/>
      <c r="Z722" s="53"/>
      <c r="AA722" s="53"/>
    </row>
    <row r="723" spans="1:27" x14ac:dyDescent="0.25">
      <c r="A723" s="54"/>
      <c r="B723" s="54"/>
      <c r="C723" s="62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3"/>
      <c r="Y723" s="53"/>
      <c r="Z723" s="53"/>
      <c r="AA723" s="53"/>
    </row>
    <row r="724" spans="1:27" x14ac:dyDescent="0.25">
      <c r="A724" s="54"/>
      <c r="B724" s="54"/>
      <c r="C724" s="62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3"/>
      <c r="Y724" s="53"/>
      <c r="Z724" s="53"/>
      <c r="AA724" s="53"/>
    </row>
    <row r="725" spans="1:27" x14ac:dyDescent="0.25">
      <c r="A725" s="54"/>
      <c r="B725" s="54"/>
      <c r="C725" s="62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3"/>
      <c r="Y725" s="53"/>
      <c r="Z725" s="53"/>
      <c r="AA725" s="53"/>
    </row>
    <row r="726" spans="1:27" x14ac:dyDescent="0.25">
      <c r="A726" s="54"/>
      <c r="B726" s="54"/>
      <c r="C726" s="62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3"/>
      <c r="Y726" s="53"/>
      <c r="Z726" s="53"/>
      <c r="AA726" s="53"/>
    </row>
    <row r="727" spans="1:27" x14ac:dyDescent="0.25">
      <c r="A727" s="54"/>
      <c r="B727" s="54"/>
      <c r="C727" s="62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3"/>
      <c r="Y727" s="53"/>
      <c r="Z727" s="53"/>
      <c r="AA727" s="53"/>
    </row>
    <row r="728" spans="1:27" x14ac:dyDescent="0.25">
      <c r="A728" s="54"/>
      <c r="B728" s="54"/>
      <c r="C728" s="62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3"/>
      <c r="Y728" s="53"/>
      <c r="Z728" s="53"/>
      <c r="AA728" s="53"/>
    </row>
    <row r="729" spans="1:27" x14ac:dyDescent="0.25">
      <c r="A729" s="54"/>
      <c r="B729" s="54"/>
      <c r="C729" s="62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3"/>
      <c r="Y729" s="53"/>
      <c r="Z729" s="53"/>
      <c r="AA729" s="53"/>
    </row>
    <row r="730" spans="1:27" x14ac:dyDescent="0.25">
      <c r="A730" s="54"/>
      <c r="B730" s="54"/>
      <c r="C730" s="62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3"/>
      <c r="Y730" s="53"/>
      <c r="Z730" s="53"/>
      <c r="AA730" s="53"/>
    </row>
    <row r="731" spans="1:27" x14ac:dyDescent="0.25">
      <c r="A731" s="54"/>
      <c r="B731" s="54"/>
      <c r="C731" s="62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3"/>
      <c r="Y731" s="53"/>
      <c r="Z731" s="53"/>
      <c r="AA731" s="53"/>
    </row>
    <row r="732" spans="1:27" x14ac:dyDescent="0.25">
      <c r="A732" s="54"/>
      <c r="B732" s="54"/>
      <c r="C732" s="62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3"/>
      <c r="Y732" s="53"/>
      <c r="Z732" s="53"/>
      <c r="AA732" s="53"/>
    </row>
    <row r="733" spans="1:27" x14ac:dyDescent="0.25">
      <c r="A733" s="54"/>
      <c r="B733" s="54"/>
      <c r="C733" s="62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3"/>
      <c r="Y733" s="53"/>
      <c r="Z733" s="53"/>
      <c r="AA733" s="53"/>
    </row>
    <row r="734" spans="1:27" x14ac:dyDescent="0.25">
      <c r="A734" s="54"/>
      <c r="B734" s="54"/>
      <c r="C734" s="62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3"/>
      <c r="Y734" s="53"/>
      <c r="Z734" s="53"/>
      <c r="AA734" s="53"/>
    </row>
    <row r="735" spans="1:27" x14ac:dyDescent="0.25">
      <c r="A735" s="54"/>
      <c r="B735" s="54"/>
      <c r="C735" s="62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3"/>
      <c r="Y735" s="53"/>
      <c r="Z735" s="53"/>
      <c r="AA735" s="53"/>
    </row>
    <row r="736" spans="1:27" x14ac:dyDescent="0.25">
      <c r="A736" s="54"/>
      <c r="B736" s="54"/>
      <c r="C736" s="62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3"/>
      <c r="Y736" s="53"/>
      <c r="Z736" s="53"/>
      <c r="AA736" s="53"/>
    </row>
    <row r="737" spans="1:27" x14ac:dyDescent="0.25">
      <c r="A737" s="54"/>
      <c r="B737" s="54"/>
      <c r="C737" s="62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3"/>
      <c r="Y737" s="53"/>
      <c r="Z737" s="53"/>
      <c r="AA737" s="53"/>
    </row>
    <row r="738" spans="1:27" x14ac:dyDescent="0.25">
      <c r="A738" s="54"/>
      <c r="B738" s="54"/>
      <c r="C738" s="62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3"/>
      <c r="Y738" s="53"/>
      <c r="Z738" s="53"/>
      <c r="AA738" s="53"/>
    </row>
    <row r="739" spans="1:27" x14ac:dyDescent="0.25">
      <c r="A739" s="54"/>
      <c r="B739" s="54"/>
      <c r="C739" s="62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3"/>
      <c r="Y739" s="53"/>
      <c r="Z739" s="53"/>
      <c r="AA739" s="53"/>
    </row>
    <row r="740" spans="1:27" x14ac:dyDescent="0.25">
      <c r="A740" s="54"/>
      <c r="B740" s="54"/>
      <c r="C740" s="62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3"/>
      <c r="Y740" s="53"/>
      <c r="Z740" s="53"/>
      <c r="AA740" s="53"/>
    </row>
    <row r="741" spans="1:27" x14ac:dyDescent="0.25">
      <c r="A741" s="54"/>
      <c r="B741" s="54"/>
      <c r="C741" s="62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3"/>
      <c r="Y741" s="53"/>
      <c r="Z741" s="53"/>
      <c r="AA741" s="53"/>
    </row>
    <row r="742" spans="1:27" x14ac:dyDescent="0.25">
      <c r="A742" s="54"/>
      <c r="B742" s="54"/>
      <c r="C742" s="62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3"/>
      <c r="Y742" s="53"/>
      <c r="Z742" s="53"/>
      <c r="AA742" s="53"/>
    </row>
    <row r="743" spans="1:27" x14ac:dyDescent="0.25">
      <c r="A743" s="54"/>
      <c r="B743" s="54"/>
      <c r="C743" s="62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3"/>
      <c r="Y743" s="53"/>
      <c r="Z743" s="53"/>
      <c r="AA743" s="53"/>
    </row>
    <row r="744" spans="1:27" x14ac:dyDescent="0.25">
      <c r="A744" s="54"/>
      <c r="B744" s="54"/>
      <c r="C744" s="62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3"/>
      <c r="Y744" s="53"/>
      <c r="Z744" s="53"/>
      <c r="AA744" s="53"/>
    </row>
    <row r="745" spans="1:27" x14ac:dyDescent="0.25">
      <c r="A745" s="54"/>
      <c r="B745" s="54"/>
      <c r="C745" s="62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3"/>
      <c r="Y745" s="53"/>
      <c r="Z745" s="53"/>
      <c r="AA745" s="53"/>
    </row>
    <row r="746" spans="1:27" x14ac:dyDescent="0.25">
      <c r="A746" s="54"/>
      <c r="B746" s="54"/>
      <c r="C746" s="62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3"/>
      <c r="Y746" s="53"/>
      <c r="Z746" s="53"/>
      <c r="AA746" s="53"/>
    </row>
    <row r="747" spans="1:27" x14ac:dyDescent="0.25">
      <c r="A747" s="54"/>
      <c r="B747" s="54"/>
      <c r="C747" s="62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3"/>
      <c r="Y747" s="53"/>
      <c r="Z747" s="53"/>
      <c r="AA747" s="53"/>
    </row>
    <row r="748" spans="1:27" x14ac:dyDescent="0.25">
      <c r="A748" s="54"/>
      <c r="B748" s="54"/>
      <c r="C748" s="62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3"/>
      <c r="Y748" s="53"/>
      <c r="Z748" s="53"/>
      <c r="AA748" s="53"/>
    </row>
    <row r="749" spans="1:27" x14ac:dyDescent="0.25">
      <c r="A749" s="54"/>
      <c r="B749" s="54"/>
      <c r="C749" s="62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3"/>
      <c r="Y749" s="53"/>
      <c r="Z749" s="53"/>
      <c r="AA749" s="53"/>
    </row>
    <row r="750" spans="1:27" x14ac:dyDescent="0.25">
      <c r="A750" s="54"/>
      <c r="B750" s="54"/>
      <c r="C750" s="62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3"/>
      <c r="Y750" s="53"/>
      <c r="Z750" s="53"/>
      <c r="AA750" s="53"/>
    </row>
    <row r="751" spans="1:27" x14ac:dyDescent="0.25">
      <c r="A751" s="54"/>
      <c r="B751" s="54"/>
      <c r="C751" s="62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3"/>
      <c r="Y751" s="53"/>
      <c r="Z751" s="53"/>
      <c r="AA751" s="53"/>
    </row>
    <row r="752" spans="1:27" x14ac:dyDescent="0.25">
      <c r="A752" s="54"/>
      <c r="B752" s="54"/>
      <c r="C752" s="62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3"/>
      <c r="Y752" s="53"/>
      <c r="Z752" s="53"/>
      <c r="AA752" s="53"/>
    </row>
    <row r="753" spans="1:27" x14ac:dyDescent="0.25">
      <c r="A753" s="54"/>
      <c r="B753" s="54"/>
      <c r="C753" s="62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3"/>
      <c r="Y753" s="53"/>
      <c r="Z753" s="53"/>
      <c r="AA753" s="53"/>
    </row>
    <row r="754" spans="1:27" x14ac:dyDescent="0.25">
      <c r="A754" s="54"/>
      <c r="B754" s="54"/>
      <c r="C754" s="62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3"/>
      <c r="Y754" s="53"/>
      <c r="Z754" s="53"/>
      <c r="AA754" s="53"/>
    </row>
    <row r="755" spans="1:27" x14ac:dyDescent="0.25">
      <c r="A755" s="54"/>
      <c r="B755" s="54"/>
      <c r="C755" s="62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3"/>
      <c r="Y755" s="53"/>
      <c r="Z755" s="53"/>
      <c r="AA755" s="53"/>
    </row>
    <row r="756" spans="1:27" x14ac:dyDescent="0.25">
      <c r="A756" s="54"/>
      <c r="B756" s="54"/>
      <c r="C756" s="62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3"/>
      <c r="Y756" s="53"/>
      <c r="Z756" s="53"/>
      <c r="AA756" s="53"/>
    </row>
    <row r="757" spans="1:27" x14ac:dyDescent="0.25">
      <c r="A757" s="54"/>
      <c r="B757" s="54"/>
      <c r="C757" s="62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3"/>
      <c r="Y757" s="53"/>
      <c r="Z757" s="53"/>
      <c r="AA757" s="53"/>
    </row>
    <row r="758" spans="1:27" x14ac:dyDescent="0.25">
      <c r="A758" s="54"/>
      <c r="B758" s="54"/>
      <c r="C758" s="62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3"/>
      <c r="Y758" s="53"/>
      <c r="Z758" s="53"/>
      <c r="AA758" s="53"/>
    </row>
    <row r="759" spans="1:27" x14ac:dyDescent="0.25">
      <c r="A759" s="54"/>
      <c r="B759" s="54"/>
      <c r="C759" s="62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3"/>
      <c r="Y759" s="53"/>
      <c r="Z759" s="53"/>
      <c r="AA759" s="53"/>
    </row>
    <row r="760" spans="1:27" x14ac:dyDescent="0.25">
      <c r="A760" s="54"/>
      <c r="B760" s="54"/>
      <c r="C760" s="62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3"/>
      <c r="Y760" s="53"/>
      <c r="Z760" s="53"/>
      <c r="AA760" s="53"/>
    </row>
    <row r="761" spans="1:27" x14ac:dyDescent="0.25">
      <c r="A761" s="54"/>
      <c r="B761" s="54"/>
      <c r="C761" s="62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3"/>
      <c r="Y761" s="53"/>
      <c r="Z761" s="53"/>
      <c r="AA761" s="53"/>
    </row>
    <row r="762" spans="1:27" x14ac:dyDescent="0.25">
      <c r="A762" s="54"/>
      <c r="B762" s="54"/>
      <c r="C762" s="62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3"/>
      <c r="Y762" s="53"/>
      <c r="Z762" s="53"/>
      <c r="AA762" s="53"/>
    </row>
    <row r="763" spans="1:27" x14ac:dyDescent="0.25">
      <c r="A763" s="54"/>
      <c r="B763" s="54"/>
      <c r="C763" s="62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3"/>
      <c r="Y763" s="53"/>
      <c r="Z763" s="53"/>
      <c r="AA763" s="53"/>
    </row>
    <row r="764" spans="1:27" x14ac:dyDescent="0.25">
      <c r="A764" s="54"/>
      <c r="B764" s="54"/>
      <c r="C764" s="62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3"/>
      <c r="Y764" s="53"/>
      <c r="Z764" s="53"/>
      <c r="AA764" s="53"/>
    </row>
    <row r="765" spans="1:27" x14ac:dyDescent="0.25">
      <c r="A765" s="54"/>
      <c r="B765" s="54"/>
      <c r="C765" s="62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3"/>
      <c r="Y765" s="53"/>
      <c r="Z765" s="53"/>
      <c r="AA765" s="53"/>
    </row>
    <row r="766" spans="1:27" x14ac:dyDescent="0.25">
      <c r="A766" s="54"/>
      <c r="B766" s="54"/>
      <c r="C766" s="62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3"/>
      <c r="Y766" s="53"/>
      <c r="Z766" s="53"/>
      <c r="AA766" s="53"/>
    </row>
    <row r="767" spans="1:27" x14ac:dyDescent="0.25">
      <c r="A767" s="54"/>
      <c r="B767" s="54"/>
      <c r="C767" s="62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3"/>
      <c r="Y767" s="53"/>
      <c r="Z767" s="53"/>
      <c r="AA767" s="53"/>
    </row>
    <row r="768" spans="1:27" x14ac:dyDescent="0.25">
      <c r="A768" s="54"/>
      <c r="B768" s="54"/>
      <c r="C768" s="62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3"/>
      <c r="Y768" s="53"/>
      <c r="Z768" s="53"/>
      <c r="AA768" s="53"/>
    </row>
    <row r="769" spans="1:27" x14ac:dyDescent="0.25">
      <c r="A769" s="54"/>
      <c r="B769" s="54"/>
      <c r="C769" s="62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3"/>
      <c r="Y769" s="53"/>
      <c r="Z769" s="53"/>
      <c r="AA769" s="53"/>
    </row>
    <row r="770" spans="1:27" x14ac:dyDescent="0.25">
      <c r="A770" s="54"/>
      <c r="B770" s="54"/>
      <c r="C770" s="62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3"/>
      <c r="Y770" s="53"/>
      <c r="Z770" s="53"/>
      <c r="AA770" s="53"/>
    </row>
    <row r="771" spans="1:27" x14ac:dyDescent="0.25">
      <c r="A771" s="54"/>
      <c r="B771" s="54"/>
      <c r="C771" s="62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3"/>
      <c r="Y771" s="53"/>
      <c r="Z771" s="53"/>
      <c r="AA771" s="53"/>
    </row>
    <row r="772" spans="1:27" x14ac:dyDescent="0.25">
      <c r="A772" s="54"/>
      <c r="B772" s="54"/>
      <c r="C772" s="62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3"/>
      <c r="Y772" s="53"/>
      <c r="Z772" s="53"/>
      <c r="AA772" s="53"/>
    </row>
    <row r="773" spans="1:27" x14ac:dyDescent="0.25">
      <c r="A773" s="54"/>
      <c r="B773" s="54"/>
      <c r="C773" s="62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3"/>
      <c r="Y773" s="53"/>
      <c r="Z773" s="53"/>
      <c r="AA773" s="53"/>
    </row>
    <row r="774" spans="1:27" x14ac:dyDescent="0.25">
      <c r="A774" s="54"/>
      <c r="B774" s="54"/>
      <c r="C774" s="62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3"/>
      <c r="Y774" s="53"/>
      <c r="Z774" s="53"/>
      <c r="AA774" s="53"/>
    </row>
    <row r="775" spans="1:27" x14ac:dyDescent="0.25">
      <c r="A775" s="54"/>
      <c r="B775" s="54"/>
      <c r="C775" s="62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3"/>
      <c r="Y775" s="53"/>
      <c r="Z775" s="53"/>
      <c r="AA775" s="53"/>
    </row>
    <row r="776" spans="1:27" x14ac:dyDescent="0.25">
      <c r="A776" s="54"/>
      <c r="B776" s="54"/>
      <c r="C776" s="62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3"/>
      <c r="Y776" s="53"/>
      <c r="Z776" s="53"/>
      <c r="AA776" s="53"/>
    </row>
    <row r="777" spans="1:27" x14ac:dyDescent="0.25">
      <c r="A777" s="54"/>
      <c r="B777" s="54"/>
      <c r="C777" s="62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3"/>
      <c r="Y777" s="53"/>
      <c r="Z777" s="53"/>
      <c r="AA777" s="53"/>
    </row>
    <row r="778" spans="1:27" x14ac:dyDescent="0.25">
      <c r="A778" s="54"/>
      <c r="B778" s="54"/>
      <c r="C778" s="62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3"/>
      <c r="Y778" s="53"/>
      <c r="Z778" s="53"/>
      <c r="AA778" s="53"/>
    </row>
    <row r="779" spans="1:27" x14ac:dyDescent="0.25">
      <c r="A779" s="54"/>
      <c r="B779" s="54"/>
      <c r="C779" s="62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3"/>
      <c r="Y779" s="53"/>
      <c r="Z779" s="53"/>
      <c r="AA779" s="53"/>
    </row>
    <row r="780" spans="1:27" x14ac:dyDescent="0.25">
      <c r="A780" s="54"/>
      <c r="B780" s="54"/>
      <c r="C780" s="62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3"/>
      <c r="Y780" s="53"/>
      <c r="Z780" s="53"/>
      <c r="AA780" s="53"/>
    </row>
    <row r="781" spans="1:27" x14ac:dyDescent="0.25">
      <c r="A781" s="54"/>
      <c r="B781" s="54"/>
      <c r="C781" s="62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3"/>
      <c r="Y781" s="53"/>
      <c r="Z781" s="53"/>
      <c r="AA781" s="53"/>
    </row>
    <row r="782" spans="1:27" x14ac:dyDescent="0.25">
      <c r="A782" s="54"/>
      <c r="B782" s="54"/>
      <c r="C782" s="62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3"/>
      <c r="Y782" s="53"/>
      <c r="Z782" s="53"/>
      <c r="AA782" s="53"/>
    </row>
    <row r="783" spans="1:27" x14ac:dyDescent="0.25">
      <c r="A783" s="54"/>
      <c r="B783" s="54"/>
      <c r="C783" s="62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3"/>
      <c r="Y783" s="53"/>
      <c r="Z783" s="53"/>
      <c r="AA783" s="53"/>
    </row>
    <row r="784" spans="1:27" x14ac:dyDescent="0.25">
      <c r="A784" s="54"/>
      <c r="B784" s="54"/>
      <c r="C784" s="62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3"/>
      <c r="Y784" s="53"/>
      <c r="Z784" s="53"/>
      <c r="AA784" s="53"/>
    </row>
    <row r="785" spans="1:27" x14ac:dyDescent="0.25">
      <c r="A785" s="54"/>
      <c r="B785" s="54"/>
      <c r="C785" s="62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3"/>
      <c r="Y785" s="53"/>
      <c r="Z785" s="53"/>
      <c r="AA785" s="53"/>
    </row>
    <row r="786" spans="1:27" x14ac:dyDescent="0.25">
      <c r="A786" s="54"/>
      <c r="B786" s="54"/>
      <c r="C786" s="62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3"/>
      <c r="Y786" s="53"/>
      <c r="Z786" s="53"/>
      <c r="AA786" s="53"/>
    </row>
    <row r="787" spans="1:27" x14ac:dyDescent="0.25">
      <c r="A787" s="54"/>
      <c r="B787" s="54"/>
      <c r="C787" s="62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3"/>
      <c r="Y787" s="53"/>
      <c r="Z787" s="53"/>
      <c r="AA787" s="53"/>
    </row>
    <row r="788" spans="1:27" x14ac:dyDescent="0.25">
      <c r="A788" s="54"/>
      <c r="B788" s="54"/>
      <c r="C788" s="62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3"/>
      <c r="Y788" s="53"/>
      <c r="Z788" s="53"/>
      <c r="AA788" s="53"/>
    </row>
    <row r="789" spans="1:27" x14ac:dyDescent="0.25">
      <c r="A789" s="54"/>
      <c r="B789" s="54"/>
      <c r="C789" s="62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3"/>
      <c r="Y789" s="53"/>
      <c r="Z789" s="53"/>
      <c r="AA789" s="53"/>
    </row>
    <row r="790" spans="1:27" x14ac:dyDescent="0.25">
      <c r="A790" s="54"/>
      <c r="B790" s="54"/>
      <c r="C790" s="62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3"/>
      <c r="Y790" s="53"/>
      <c r="Z790" s="53"/>
      <c r="AA790" s="53"/>
    </row>
    <row r="791" spans="1:27" x14ac:dyDescent="0.25">
      <c r="A791" s="54"/>
      <c r="B791" s="54"/>
      <c r="C791" s="62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3"/>
      <c r="Y791" s="53"/>
      <c r="Z791" s="53"/>
      <c r="AA791" s="53"/>
    </row>
    <row r="792" spans="1:27" x14ac:dyDescent="0.25">
      <c r="A792" s="54"/>
      <c r="B792" s="54"/>
      <c r="C792" s="62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3"/>
      <c r="Y792" s="53"/>
      <c r="Z792" s="53"/>
      <c r="AA792" s="53"/>
    </row>
    <row r="793" spans="1:27" x14ac:dyDescent="0.25">
      <c r="A793" s="54"/>
      <c r="B793" s="54"/>
      <c r="C793" s="62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3"/>
      <c r="Y793" s="53"/>
      <c r="Z793" s="53"/>
      <c r="AA793" s="53"/>
    </row>
    <row r="794" spans="1:27" x14ac:dyDescent="0.25">
      <c r="A794" s="54"/>
      <c r="B794" s="54"/>
      <c r="C794" s="62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3"/>
      <c r="Y794" s="53"/>
      <c r="Z794" s="53"/>
      <c r="AA794" s="53"/>
    </row>
    <row r="795" spans="1:27" x14ac:dyDescent="0.25">
      <c r="A795" s="54"/>
      <c r="B795" s="54"/>
      <c r="C795" s="62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3"/>
      <c r="Y795" s="53"/>
      <c r="Z795" s="53"/>
      <c r="AA795" s="53"/>
    </row>
    <row r="796" spans="1:27" x14ac:dyDescent="0.25">
      <c r="A796" s="54"/>
      <c r="B796" s="54"/>
      <c r="C796" s="62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3"/>
      <c r="Y796" s="53"/>
      <c r="Z796" s="53"/>
      <c r="AA796" s="53"/>
    </row>
    <row r="797" spans="1:27" x14ac:dyDescent="0.25">
      <c r="A797" s="54"/>
      <c r="B797" s="54"/>
      <c r="C797" s="62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3"/>
      <c r="Y797" s="53"/>
      <c r="Z797" s="53"/>
      <c r="AA797" s="53"/>
    </row>
    <row r="798" spans="1:27" x14ac:dyDescent="0.25">
      <c r="A798" s="54"/>
      <c r="B798" s="54"/>
      <c r="C798" s="62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3"/>
      <c r="Y798" s="53"/>
      <c r="Z798" s="53"/>
      <c r="AA798" s="53"/>
    </row>
    <row r="799" spans="1:27" x14ac:dyDescent="0.25">
      <c r="A799" s="54"/>
      <c r="B799" s="54"/>
      <c r="C799" s="62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3"/>
      <c r="Y799" s="53"/>
      <c r="Z799" s="53"/>
      <c r="AA799" s="53"/>
    </row>
    <row r="800" spans="1:27" x14ac:dyDescent="0.25">
      <c r="A800" s="54"/>
      <c r="B800" s="54"/>
      <c r="C800" s="62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3"/>
      <c r="Y800" s="53"/>
      <c r="Z800" s="53"/>
      <c r="AA800" s="53"/>
    </row>
    <row r="801" spans="1:27" x14ac:dyDescent="0.25">
      <c r="A801" s="54"/>
      <c r="B801" s="54"/>
      <c r="C801" s="62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3"/>
      <c r="Y801" s="53"/>
      <c r="Z801" s="53"/>
      <c r="AA801" s="53"/>
    </row>
    <row r="802" spans="1:27" x14ac:dyDescent="0.25">
      <c r="A802" s="54"/>
      <c r="B802" s="54"/>
      <c r="C802" s="62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3"/>
      <c r="Y802" s="53"/>
      <c r="Z802" s="53"/>
      <c r="AA802" s="53"/>
    </row>
    <row r="803" spans="1:27" x14ac:dyDescent="0.25">
      <c r="A803" s="54"/>
      <c r="B803" s="54"/>
      <c r="C803" s="62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3"/>
      <c r="Y803" s="53"/>
      <c r="Z803" s="53"/>
      <c r="AA803" s="53"/>
    </row>
    <row r="804" spans="1:27" x14ac:dyDescent="0.25">
      <c r="A804" s="54"/>
      <c r="B804" s="54"/>
      <c r="C804" s="62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3"/>
      <c r="Y804" s="53"/>
      <c r="Z804" s="53"/>
      <c r="AA804" s="53"/>
    </row>
    <row r="805" spans="1:27" x14ac:dyDescent="0.25">
      <c r="A805" s="54"/>
      <c r="B805" s="54"/>
      <c r="C805" s="62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3"/>
      <c r="Y805" s="53"/>
      <c r="Z805" s="53"/>
      <c r="AA805" s="53"/>
    </row>
    <row r="806" spans="1:27" x14ac:dyDescent="0.25">
      <c r="A806" s="54"/>
      <c r="B806" s="54"/>
      <c r="C806" s="62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3"/>
      <c r="Y806" s="53"/>
      <c r="Z806" s="53"/>
      <c r="AA806" s="53"/>
    </row>
    <row r="807" spans="1:27" x14ac:dyDescent="0.25">
      <c r="A807" s="54"/>
      <c r="B807" s="54"/>
      <c r="C807" s="62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3"/>
      <c r="Y807" s="53"/>
      <c r="Z807" s="53"/>
      <c r="AA807" s="53"/>
    </row>
    <row r="808" spans="1:27" x14ac:dyDescent="0.25">
      <c r="A808" s="54"/>
      <c r="B808" s="54"/>
      <c r="C808" s="62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3"/>
      <c r="Y808" s="53"/>
      <c r="Z808" s="53"/>
      <c r="AA808" s="53"/>
    </row>
    <row r="809" spans="1:27" x14ac:dyDescent="0.25">
      <c r="A809" s="54"/>
      <c r="B809" s="54"/>
      <c r="C809" s="62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3"/>
      <c r="Y809" s="53"/>
      <c r="Z809" s="53"/>
      <c r="AA809" s="53"/>
    </row>
    <row r="810" spans="1:27" x14ac:dyDescent="0.25">
      <c r="A810" s="54"/>
      <c r="B810" s="54"/>
      <c r="C810" s="62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3"/>
      <c r="Y810" s="53"/>
      <c r="Z810" s="53"/>
      <c r="AA810" s="53"/>
    </row>
    <row r="811" spans="1:27" x14ac:dyDescent="0.25">
      <c r="A811" s="54"/>
      <c r="B811" s="54"/>
      <c r="C811" s="62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3"/>
      <c r="Y811" s="53"/>
      <c r="Z811" s="53"/>
      <c r="AA811" s="53"/>
    </row>
    <row r="812" spans="1:27" x14ac:dyDescent="0.25">
      <c r="A812" s="54"/>
      <c r="B812" s="54"/>
      <c r="C812" s="62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3"/>
      <c r="Y812" s="53"/>
      <c r="Z812" s="53"/>
      <c r="AA812" s="53"/>
    </row>
    <row r="813" spans="1:27" x14ac:dyDescent="0.25">
      <c r="A813" s="54"/>
      <c r="B813" s="54"/>
      <c r="C813" s="62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3"/>
      <c r="Y813" s="53"/>
      <c r="Z813" s="53"/>
      <c r="AA813" s="53"/>
    </row>
    <row r="814" spans="1:27" x14ac:dyDescent="0.25">
      <c r="A814" s="54"/>
      <c r="B814" s="54"/>
      <c r="C814" s="62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3"/>
      <c r="Y814" s="53"/>
      <c r="Z814" s="53"/>
      <c r="AA814" s="53"/>
    </row>
    <row r="815" spans="1:27" x14ac:dyDescent="0.25">
      <c r="A815" s="54"/>
      <c r="B815" s="54"/>
      <c r="C815" s="62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3"/>
      <c r="Y815" s="53"/>
      <c r="Z815" s="53"/>
      <c r="AA815" s="53"/>
    </row>
    <row r="816" spans="1:27" x14ac:dyDescent="0.25">
      <c r="A816" s="54"/>
      <c r="B816" s="54"/>
      <c r="C816" s="62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3"/>
      <c r="Y816" s="53"/>
      <c r="Z816" s="53"/>
      <c r="AA816" s="53"/>
    </row>
    <row r="817" spans="1:27" x14ac:dyDescent="0.25">
      <c r="A817" s="54"/>
      <c r="B817" s="54"/>
      <c r="C817" s="62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3"/>
      <c r="Y817" s="53"/>
      <c r="Z817" s="53"/>
      <c r="AA817" s="53"/>
    </row>
    <row r="818" spans="1:27" x14ac:dyDescent="0.25">
      <c r="A818" s="54"/>
      <c r="B818" s="54"/>
      <c r="C818" s="62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3"/>
      <c r="Y818" s="53"/>
      <c r="Z818" s="53"/>
      <c r="AA818" s="53"/>
    </row>
    <row r="819" spans="1:27" x14ac:dyDescent="0.25">
      <c r="A819" s="54"/>
      <c r="B819" s="54"/>
      <c r="C819" s="62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3"/>
      <c r="Y819" s="53"/>
      <c r="Z819" s="53"/>
      <c r="AA819" s="53"/>
    </row>
    <row r="820" spans="1:27" x14ac:dyDescent="0.25">
      <c r="A820" s="54"/>
      <c r="B820" s="54"/>
      <c r="C820" s="62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3"/>
      <c r="Y820" s="53"/>
      <c r="Z820" s="53"/>
      <c r="AA820" s="53"/>
    </row>
    <row r="821" spans="1:27" x14ac:dyDescent="0.25">
      <c r="A821" s="54"/>
      <c r="B821" s="54"/>
      <c r="C821" s="62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3"/>
      <c r="Y821" s="53"/>
      <c r="Z821" s="53"/>
      <c r="AA821" s="53"/>
    </row>
    <row r="822" spans="1:27" x14ac:dyDescent="0.25">
      <c r="A822" s="54"/>
      <c r="B822" s="54"/>
      <c r="C822" s="62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3"/>
      <c r="Y822" s="53"/>
      <c r="Z822" s="53"/>
      <c r="AA822" s="53"/>
    </row>
    <row r="823" spans="1:27" x14ac:dyDescent="0.25">
      <c r="A823" s="54"/>
      <c r="B823" s="54"/>
      <c r="C823" s="62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3"/>
      <c r="Y823" s="53"/>
      <c r="Z823" s="53"/>
      <c r="AA823" s="53"/>
    </row>
    <row r="824" spans="1:27" x14ac:dyDescent="0.25">
      <c r="A824" s="54"/>
      <c r="B824" s="54"/>
      <c r="C824" s="62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3"/>
      <c r="Y824" s="53"/>
      <c r="Z824" s="53"/>
      <c r="AA824" s="53"/>
    </row>
    <row r="825" spans="1:27" x14ac:dyDescent="0.25">
      <c r="A825" s="54"/>
      <c r="B825" s="54"/>
      <c r="C825" s="62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3"/>
      <c r="Y825" s="53"/>
      <c r="Z825" s="53"/>
      <c r="AA825" s="53"/>
    </row>
    <row r="826" spans="1:27" x14ac:dyDescent="0.25">
      <c r="A826" s="54"/>
      <c r="B826" s="54"/>
      <c r="C826" s="62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3"/>
      <c r="Y826" s="53"/>
      <c r="Z826" s="53"/>
      <c r="AA826" s="53"/>
    </row>
    <row r="827" spans="1:27" x14ac:dyDescent="0.25">
      <c r="A827" s="54"/>
      <c r="B827" s="54"/>
      <c r="C827" s="62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3"/>
      <c r="Y827" s="53"/>
      <c r="Z827" s="53"/>
      <c r="AA827" s="53"/>
    </row>
    <row r="828" spans="1:27" x14ac:dyDescent="0.25">
      <c r="A828" s="54"/>
      <c r="B828" s="54"/>
      <c r="C828" s="62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3"/>
      <c r="Y828" s="53"/>
      <c r="Z828" s="53"/>
      <c r="AA828" s="53"/>
    </row>
    <row r="829" spans="1:27" x14ac:dyDescent="0.25">
      <c r="A829" s="54"/>
      <c r="B829" s="54"/>
      <c r="C829" s="62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3"/>
      <c r="Y829" s="53"/>
      <c r="Z829" s="53"/>
      <c r="AA829" s="53"/>
    </row>
    <row r="830" spans="1:27" x14ac:dyDescent="0.25">
      <c r="A830" s="54"/>
      <c r="B830" s="54"/>
      <c r="C830" s="62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3"/>
      <c r="Y830" s="53"/>
      <c r="Z830" s="53"/>
      <c r="AA830" s="53"/>
    </row>
    <row r="831" spans="1:27" x14ac:dyDescent="0.25">
      <c r="A831" s="54"/>
      <c r="B831" s="54"/>
      <c r="C831" s="62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3"/>
      <c r="Y831" s="53"/>
      <c r="Z831" s="53"/>
      <c r="AA831" s="53"/>
    </row>
    <row r="832" spans="1:27" x14ac:dyDescent="0.25">
      <c r="A832" s="54"/>
      <c r="B832" s="54"/>
      <c r="C832" s="62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3"/>
      <c r="Y832" s="53"/>
      <c r="Z832" s="53"/>
      <c r="AA832" s="53"/>
    </row>
    <row r="833" spans="1:27" x14ac:dyDescent="0.25">
      <c r="A833" s="54"/>
      <c r="B833" s="54"/>
      <c r="C833" s="62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3"/>
      <c r="Y833" s="53"/>
      <c r="Z833" s="53"/>
      <c r="AA833" s="53"/>
    </row>
    <row r="834" spans="1:27" x14ac:dyDescent="0.25">
      <c r="A834" s="54"/>
      <c r="B834" s="54"/>
      <c r="C834" s="62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3"/>
      <c r="Y834" s="53"/>
      <c r="Z834" s="53"/>
      <c r="AA834" s="53"/>
    </row>
    <row r="835" spans="1:27" x14ac:dyDescent="0.25">
      <c r="A835" s="54"/>
      <c r="B835" s="54"/>
      <c r="C835" s="62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3"/>
      <c r="Y835" s="53"/>
      <c r="Z835" s="53"/>
      <c r="AA835" s="53"/>
    </row>
    <row r="836" spans="1:27" x14ac:dyDescent="0.25">
      <c r="A836" s="54"/>
      <c r="B836" s="54"/>
      <c r="C836" s="62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3"/>
      <c r="Y836" s="53"/>
      <c r="Z836" s="53"/>
      <c r="AA836" s="53"/>
    </row>
    <row r="837" spans="1:27" x14ac:dyDescent="0.25">
      <c r="A837" s="54"/>
      <c r="B837" s="54"/>
      <c r="C837" s="62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3"/>
      <c r="Y837" s="53"/>
      <c r="Z837" s="53"/>
      <c r="AA837" s="53"/>
    </row>
    <row r="838" spans="1:27" x14ac:dyDescent="0.25">
      <c r="A838" s="54"/>
      <c r="B838" s="54"/>
      <c r="C838" s="62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3"/>
      <c r="Y838" s="53"/>
      <c r="Z838" s="53"/>
      <c r="AA838" s="53"/>
    </row>
    <row r="839" spans="1:27" x14ac:dyDescent="0.25">
      <c r="A839" s="54"/>
      <c r="B839" s="54"/>
      <c r="C839" s="62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3"/>
      <c r="Y839" s="53"/>
      <c r="Z839" s="53"/>
      <c r="AA839" s="53"/>
    </row>
    <row r="840" spans="1:27" x14ac:dyDescent="0.25">
      <c r="A840" s="54"/>
      <c r="B840" s="54"/>
      <c r="C840" s="62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3"/>
      <c r="Y840" s="53"/>
      <c r="Z840" s="53"/>
      <c r="AA840" s="53"/>
    </row>
    <row r="841" spans="1:27" x14ac:dyDescent="0.25">
      <c r="A841" s="54"/>
      <c r="B841" s="54"/>
      <c r="C841" s="62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3"/>
      <c r="Y841" s="53"/>
      <c r="Z841" s="53"/>
      <c r="AA841" s="53"/>
    </row>
    <row r="842" spans="1:27" x14ac:dyDescent="0.25">
      <c r="A842" s="54"/>
      <c r="B842" s="54"/>
      <c r="C842" s="62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3"/>
      <c r="Y842" s="53"/>
      <c r="Z842" s="53"/>
      <c r="AA842" s="53"/>
    </row>
    <row r="843" spans="1:27" x14ac:dyDescent="0.25">
      <c r="A843" s="54"/>
      <c r="B843" s="54"/>
      <c r="C843" s="62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3"/>
      <c r="Y843" s="53"/>
      <c r="Z843" s="53"/>
      <c r="AA843" s="53"/>
    </row>
    <row r="844" spans="1:27" x14ac:dyDescent="0.25">
      <c r="A844" s="54"/>
      <c r="B844" s="54"/>
      <c r="C844" s="62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3"/>
      <c r="Y844" s="53"/>
      <c r="Z844" s="53"/>
      <c r="AA844" s="53"/>
    </row>
    <row r="845" spans="1:27" x14ac:dyDescent="0.25">
      <c r="A845" s="54"/>
      <c r="B845" s="54"/>
      <c r="C845" s="62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3"/>
      <c r="Y845" s="53"/>
      <c r="Z845" s="53"/>
      <c r="AA845" s="53"/>
    </row>
    <row r="846" spans="1:27" x14ac:dyDescent="0.25">
      <c r="A846" s="54"/>
      <c r="B846" s="54"/>
      <c r="C846" s="62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3"/>
      <c r="Y846" s="53"/>
      <c r="Z846" s="53"/>
      <c r="AA846" s="53"/>
    </row>
    <row r="847" spans="1:27" x14ac:dyDescent="0.25">
      <c r="A847" s="54"/>
      <c r="B847" s="54"/>
      <c r="C847" s="62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3"/>
      <c r="Y847" s="53"/>
      <c r="Z847" s="53"/>
      <c r="AA847" s="53"/>
    </row>
    <row r="848" spans="1:27" x14ac:dyDescent="0.25">
      <c r="A848" s="54"/>
      <c r="B848" s="54"/>
      <c r="C848" s="62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3"/>
      <c r="Y848" s="53"/>
      <c r="Z848" s="53"/>
      <c r="AA848" s="53"/>
    </row>
    <row r="849" spans="1:27" x14ac:dyDescent="0.25">
      <c r="A849" s="54"/>
      <c r="B849" s="54"/>
      <c r="C849" s="62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3"/>
      <c r="Y849" s="53"/>
      <c r="Z849" s="53"/>
      <c r="AA849" s="53"/>
    </row>
    <row r="850" spans="1:27" x14ac:dyDescent="0.25">
      <c r="A850" s="54"/>
      <c r="B850" s="54"/>
      <c r="C850" s="62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3"/>
      <c r="Y850" s="53"/>
      <c r="Z850" s="53"/>
      <c r="AA850" s="53"/>
    </row>
    <row r="851" spans="1:27" x14ac:dyDescent="0.25">
      <c r="A851" s="54"/>
      <c r="B851" s="54"/>
      <c r="C851" s="62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3"/>
      <c r="Y851" s="53"/>
      <c r="Z851" s="53"/>
      <c r="AA851" s="53"/>
    </row>
    <row r="852" spans="1:27" x14ac:dyDescent="0.25">
      <c r="A852" s="54"/>
      <c r="B852" s="54"/>
      <c r="C852" s="62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3"/>
      <c r="Y852" s="53"/>
      <c r="Z852" s="53"/>
      <c r="AA852" s="53"/>
    </row>
    <row r="853" spans="1:27" x14ac:dyDescent="0.25">
      <c r="A853" s="54"/>
      <c r="B853" s="54"/>
      <c r="C853" s="62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3"/>
      <c r="Y853" s="53"/>
      <c r="Z853" s="53"/>
      <c r="AA853" s="53"/>
    </row>
    <row r="854" spans="1:27" x14ac:dyDescent="0.25">
      <c r="A854" s="54"/>
      <c r="B854" s="54"/>
      <c r="C854" s="62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3"/>
      <c r="Y854" s="53"/>
      <c r="Z854" s="53"/>
      <c r="AA854" s="53"/>
    </row>
    <row r="855" spans="1:27" x14ac:dyDescent="0.25">
      <c r="A855" s="54"/>
      <c r="B855" s="54"/>
      <c r="C855" s="62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3"/>
      <c r="Y855" s="53"/>
      <c r="Z855" s="53"/>
      <c r="AA855" s="53"/>
    </row>
    <row r="856" spans="1:27" x14ac:dyDescent="0.25">
      <c r="A856" s="54"/>
      <c r="B856" s="54"/>
      <c r="C856" s="62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3"/>
      <c r="Y856" s="53"/>
      <c r="Z856" s="53"/>
      <c r="AA856" s="53"/>
    </row>
    <row r="857" spans="1:27" x14ac:dyDescent="0.25">
      <c r="A857" s="54"/>
      <c r="B857" s="54"/>
      <c r="C857" s="62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3"/>
      <c r="Y857" s="53"/>
      <c r="Z857" s="53"/>
      <c r="AA857" s="53"/>
    </row>
    <row r="858" spans="1:27" x14ac:dyDescent="0.25">
      <c r="A858" s="54"/>
      <c r="B858" s="54"/>
      <c r="C858" s="62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3"/>
      <c r="Y858" s="53"/>
      <c r="Z858" s="53"/>
      <c r="AA858" s="53"/>
    </row>
    <row r="859" spans="1:27" x14ac:dyDescent="0.25">
      <c r="A859" s="54"/>
      <c r="B859" s="54"/>
      <c r="C859" s="62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3"/>
      <c r="Y859" s="53"/>
      <c r="Z859" s="53"/>
      <c r="AA859" s="53"/>
    </row>
    <row r="860" spans="1:27" x14ac:dyDescent="0.25">
      <c r="A860" s="54"/>
      <c r="B860" s="54"/>
      <c r="C860" s="62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3"/>
      <c r="Y860" s="53"/>
      <c r="Z860" s="53"/>
      <c r="AA860" s="53"/>
    </row>
    <row r="861" spans="1:27" x14ac:dyDescent="0.25">
      <c r="A861" s="54"/>
      <c r="B861" s="54"/>
      <c r="C861" s="62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3"/>
      <c r="Y861" s="53"/>
      <c r="Z861" s="53"/>
      <c r="AA861" s="53"/>
    </row>
    <row r="862" spans="1:27" x14ac:dyDescent="0.25">
      <c r="A862" s="54"/>
      <c r="B862" s="54"/>
      <c r="C862" s="62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3"/>
      <c r="Y862" s="53"/>
      <c r="Z862" s="53"/>
      <c r="AA862" s="53"/>
    </row>
    <row r="863" spans="1:27" x14ac:dyDescent="0.25">
      <c r="A863" s="54"/>
      <c r="B863" s="54"/>
      <c r="C863" s="62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3"/>
      <c r="Y863" s="53"/>
      <c r="Z863" s="53"/>
      <c r="AA863" s="53"/>
    </row>
    <row r="864" spans="1:27" x14ac:dyDescent="0.25">
      <c r="A864" s="54"/>
      <c r="B864" s="54"/>
      <c r="C864" s="62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3"/>
      <c r="Y864" s="53"/>
      <c r="Z864" s="53"/>
      <c r="AA864" s="53"/>
    </row>
    <row r="865" spans="1:27" x14ac:dyDescent="0.25">
      <c r="A865" s="54"/>
      <c r="B865" s="54"/>
      <c r="C865" s="62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3"/>
      <c r="Y865" s="53"/>
      <c r="Z865" s="53"/>
      <c r="AA865" s="53"/>
    </row>
    <row r="866" spans="1:27" x14ac:dyDescent="0.25">
      <c r="A866" s="54"/>
      <c r="B866" s="54"/>
      <c r="C866" s="62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3"/>
      <c r="Y866" s="53"/>
      <c r="Z866" s="53"/>
      <c r="AA866" s="53"/>
    </row>
    <row r="867" spans="1:27" x14ac:dyDescent="0.25">
      <c r="A867" s="54"/>
      <c r="B867" s="54"/>
      <c r="C867" s="62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3"/>
      <c r="Y867" s="53"/>
      <c r="Z867" s="53"/>
      <c r="AA867" s="53"/>
    </row>
    <row r="868" spans="1:27" x14ac:dyDescent="0.25">
      <c r="A868" s="54"/>
      <c r="B868" s="54"/>
      <c r="C868" s="62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3"/>
      <c r="Y868" s="53"/>
      <c r="Z868" s="53"/>
      <c r="AA868" s="53"/>
    </row>
    <row r="869" spans="1:27" x14ac:dyDescent="0.25">
      <c r="A869" s="54"/>
      <c r="B869" s="54"/>
      <c r="C869" s="62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3"/>
      <c r="Y869" s="53"/>
      <c r="Z869" s="53"/>
      <c r="AA869" s="53"/>
    </row>
    <row r="870" spans="1:27" x14ac:dyDescent="0.25">
      <c r="A870" s="54"/>
      <c r="B870" s="54"/>
      <c r="C870" s="62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3"/>
      <c r="Y870" s="53"/>
      <c r="Z870" s="53"/>
      <c r="AA870" s="53"/>
    </row>
    <row r="871" spans="1:27" x14ac:dyDescent="0.25">
      <c r="A871" s="54"/>
      <c r="B871" s="54"/>
      <c r="C871" s="62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3"/>
      <c r="Y871" s="53"/>
      <c r="Z871" s="53"/>
      <c r="AA871" s="53"/>
    </row>
    <row r="872" spans="1:27" x14ac:dyDescent="0.25">
      <c r="A872" s="54"/>
      <c r="B872" s="54"/>
      <c r="C872" s="62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3"/>
      <c r="Y872" s="53"/>
      <c r="Z872" s="53"/>
      <c r="AA872" s="53"/>
    </row>
    <row r="873" spans="1:27" x14ac:dyDescent="0.25">
      <c r="A873" s="54"/>
      <c r="B873" s="54"/>
      <c r="C873" s="62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3"/>
      <c r="Y873" s="53"/>
      <c r="Z873" s="53"/>
      <c r="AA873" s="53"/>
    </row>
    <row r="874" spans="1:27" x14ac:dyDescent="0.25">
      <c r="A874" s="54"/>
      <c r="B874" s="54"/>
      <c r="C874" s="62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3"/>
      <c r="Y874" s="53"/>
      <c r="Z874" s="53"/>
      <c r="AA874" s="53"/>
    </row>
    <row r="875" spans="1:27" x14ac:dyDescent="0.25">
      <c r="A875" s="54"/>
      <c r="B875" s="54"/>
      <c r="C875" s="62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3"/>
      <c r="Y875" s="53"/>
      <c r="Z875" s="53"/>
      <c r="AA875" s="53"/>
    </row>
    <row r="876" spans="1:27" x14ac:dyDescent="0.25">
      <c r="A876" s="54"/>
      <c r="B876" s="54"/>
      <c r="C876" s="62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3"/>
      <c r="Y876" s="53"/>
      <c r="Z876" s="53"/>
      <c r="AA876" s="53"/>
    </row>
    <row r="877" spans="1:27" x14ac:dyDescent="0.25">
      <c r="A877" s="54"/>
      <c r="B877" s="54"/>
      <c r="C877" s="62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3"/>
      <c r="Y877" s="53"/>
      <c r="Z877" s="53"/>
      <c r="AA877" s="53"/>
    </row>
    <row r="878" spans="1:27" x14ac:dyDescent="0.25">
      <c r="A878" s="54"/>
      <c r="B878" s="54"/>
      <c r="C878" s="62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3"/>
      <c r="Y878" s="53"/>
      <c r="Z878" s="53"/>
      <c r="AA878" s="53"/>
    </row>
    <row r="879" spans="1:27" x14ac:dyDescent="0.25">
      <c r="A879" s="54"/>
      <c r="B879" s="54"/>
      <c r="C879" s="62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3"/>
      <c r="Y879" s="53"/>
      <c r="Z879" s="53"/>
      <c r="AA879" s="53"/>
    </row>
    <row r="880" spans="1:27" x14ac:dyDescent="0.25">
      <c r="A880" s="54"/>
      <c r="B880" s="54"/>
      <c r="C880" s="62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3"/>
      <c r="Y880" s="53"/>
      <c r="Z880" s="53"/>
      <c r="AA880" s="53"/>
    </row>
    <row r="881" spans="1:27" x14ac:dyDescent="0.25">
      <c r="A881" s="54"/>
      <c r="B881" s="54"/>
      <c r="C881" s="62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3"/>
      <c r="Y881" s="53"/>
      <c r="Z881" s="53"/>
      <c r="AA881" s="53"/>
    </row>
    <row r="882" spans="1:27" x14ac:dyDescent="0.25">
      <c r="A882" s="54"/>
      <c r="B882" s="54"/>
      <c r="C882" s="62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3"/>
      <c r="Y882" s="53"/>
      <c r="Z882" s="53"/>
      <c r="AA882" s="53"/>
    </row>
    <row r="883" spans="1:27" x14ac:dyDescent="0.25">
      <c r="A883" s="54"/>
      <c r="B883" s="54"/>
      <c r="C883" s="62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3"/>
      <c r="Y883" s="53"/>
      <c r="Z883" s="53"/>
      <c r="AA883" s="53"/>
    </row>
    <row r="884" spans="1:27" x14ac:dyDescent="0.25">
      <c r="A884" s="54"/>
      <c r="B884" s="54"/>
      <c r="C884" s="62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3"/>
      <c r="Y884" s="53"/>
      <c r="Z884" s="53"/>
      <c r="AA884" s="53"/>
    </row>
    <row r="885" spans="1:27" x14ac:dyDescent="0.25">
      <c r="A885" s="54"/>
      <c r="B885" s="54"/>
      <c r="C885" s="62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3"/>
      <c r="Y885" s="53"/>
      <c r="Z885" s="53"/>
      <c r="AA885" s="53"/>
    </row>
    <row r="886" spans="1:27" x14ac:dyDescent="0.25">
      <c r="A886" s="54"/>
      <c r="B886" s="54"/>
      <c r="C886" s="62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3"/>
      <c r="Y886" s="53"/>
      <c r="Z886" s="53"/>
      <c r="AA886" s="53"/>
    </row>
    <row r="887" spans="1:27" x14ac:dyDescent="0.25">
      <c r="A887" s="54"/>
      <c r="B887" s="54"/>
      <c r="C887" s="62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3"/>
      <c r="Y887" s="53"/>
      <c r="Z887" s="53"/>
      <c r="AA887" s="53"/>
    </row>
    <row r="888" spans="1:27" x14ac:dyDescent="0.25">
      <c r="A888" s="54"/>
      <c r="B888" s="54"/>
      <c r="C888" s="62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3"/>
      <c r="Y888" s="53"/>
      <c r="Z888" s="53"/>
      <c r="AA888" s="53"/>
    </row>
    <row r="889" spans="1:27" x14ac:dyDescent="0.25">
      <c r="A889" s="54"/>
      <c r="B889" s="54"/>
      <c r="C889" s="62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3"/>
      <c r="Y889" s="53"/>
      <c r="Z889" s="53"/>
      <c r="AA889" s="53"/>
    </row>
    <row r="890" spans="1:27" x14ac:dyDescent="0.25">
      <c r="A890" s="54"/>
      <c r="B890" s="54"/>
      <c r="C890" s="62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3"/>
      <c r="Y890" s="53"/>
      <c r="Z890" s="53"/>
      <c r="AA890" s="53"/>
    </row>
    <row r="891" spans="1:27" x14ac:dyDescent="0.25">
      <c r="A891" s="54"/>
      <c r="B891" s="54"/>
      <c r="C891" s="62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3"/>
      <c r="Y891" s="53"/>
      <c r="Z891" s="53"/>
      <c r="AA891" s="53"/>
    </row>
    <row r="892" spans="1:27" x14ac:dyDescent="0.25">
      <c r="A892" s="54"/>
      <c r="B892" s="54"/>
      <c r="C892" s="62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3"/>
      <c r="Y892" s="53"/>
      <c r="Z892" s="53"/>
      <c r="AA892" s="53"/>
    </row>
    <row r="893" spans="1:27" x14ac:dyDescent="0.25">
      <c r="A893" s="54"/>
      <c r="B893" s="54"/>
      <c r="C893" s="62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3"/>
      <c r="Y893" s="53"/>
      <c r="Z893" s="53"/>
      <c r="AA893" s="53"/>
    </row>
    <row r="894" spans="1:27" x14ac:dyDescent="0.25">
      <c r="A894" s="54"/>
      <c r="B894" s="54"/>
      <c r="C894" s="62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3"/>
      <c r="Y894" s="53"/>
      <c r="Z894" s="53"/>
      <c r="AA894" s="53"/>
    </row>
    <row r="895" spans="1:27" x14ac:dyDescent="0.25">
      <c r="A895" s="54"/>
      <c r="B895" s="54"/>
      <c r="C895" s="62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3"/>
      <c r="Y895" s="53"/>
      <c r="Z895" s="53"/>
      <c r="AA895" s="53"/>
    </row>
    <row r="896" spans="1:27" x14ac:dyDescent="0.25">
      <c r="A896" s="54"/>
      <c r="B896" s="54"/>
      <c r="C896" s="62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3"/>
      <c r="Y896" s="53"/>
      <c r="Z896" s="53"/>
      <c r="AA896" s="53"/>
    </row>
    <row r="897" spans="1:27" x14ac:dyDescent="0.25">
      <c r="A897" s="54"/>
      <c r="B897" s="54"/>
      <c r="C897" s="62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3"/>
      <c r="Y897" s="53"/>
      <c r="Z897" s="53"/>
      <c r="AA897" s="53"/>
    </row>
    <row r="898" spans="1:27" x14ac:dyDescent="0.25">
      <c r="A898" s="54"/>
      <c r="B898" s="54"/>
      <c r="C898" s="62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3"/>
      <c r="Y898" s="53"/>
      <c r="Z898" s="53"/>
      <c r="AA898" s="53"/>
    </row>
    <row r="899" spans="1:27" x14ac:dyDescent="0.25">
      <c r="A899" s="54"/>
      <c r="B899" s="54"/>
      <c r="C899" s="62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3"/>
      <c r="Y899" s="53"/>
      <c r="Z899" s="53"/>
      <c r="AA899" s="53"/>
    </row>
    <row r="900" spans="1:27" x14ac:dyDescent="0.25">
      <c r="A900" s="54"/>
      <c r="B900" s="54"/>
      <c r="C900" s="62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3"/>
      <c r="Y900" s="53"/>
      <c r="Z900" s="53"/>
      <c r="AA900" s="53"/>
    </row>
    <row r="901" spans="1:27" x14ac:dyDescent="0.25">
      <c r="A901" s="54"/>
      <c r="B901" s="54"/>
      <c r="C901" s="62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3"/>
      <c r="Y901" s="53"/>
      <c r="Z901" s="53"/>
      <c r="AA901" s="53"/>
    </row>
    <row r="902" spans="1:27" x14ac:dyDescent="0.25">
      <c r="A902" s="54"/>
      <c r="B902" s="54"/>
      <c r="C902" s="62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3"/>
      <c r="Y902" s="53"/>
      <c r="Z902" s="53"/>
      <c r="AA902" s="53"/>
    </row>
    <row r="903" spans="1:27" x14ac:dyDescent="0.25">
      <c r="A903" s="54"/>
      <c r="B903" s="54"/>
      <c r="C903" s="62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3"/>
      <c r="Y903" s="53"/>
      <c r="Z903" s="53"/>
      <c r="AA903" s="53"/>
    </row>
    <row r="904" spans="1:27" x14ac:dyDescent="0.25">
      <c r="A904" s="54"/>
      <c r="B904" s="54"/>
      <c r="C904" s="62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3"/>
      <c r="Y904" s="53"/>
      <c r="Z904" s="53"/>
      <c r="AA904" s="53"/>
    </row>
    <row r="905" spans="1:27" x14ac:dyDescent="0.25">
      <c r="A905" s="54"/>
      <c r="B905" s="54"/>
      <c r="C905" s="62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3"/>
      <c r="Y905" s="53"/>
      <c r="Z905" s="53"/>
      <c r="AA905" s="53"/>
    </row>
    <row r="906" spans="1:27" x14ac:dyDescent="0.25">
      <c r="A906" s="54"/>
      <c r="B906" s="54"/>
      <c r="C906" s="62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3"/>
      <c r="Y906" s="53"/>
      <c r="Z906" s="53"/>
      <c r="AA906" s="53"/>
    </row>
    <row r="907" spans="1:27" x14ac:dyDescent="0.25">
      <c r="A907" s="54"/>
      <c r="B907" s="54"/>
      <c r="C907" s="62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3"/>
      <c r="Y907" s="53"/>
      <c r="Z907" s="53"/>
      <c r="AA907" s="53"/>
    </row>
    <row r="908" spans="1:27" x14ac:dyDescent="0.25">
      <c r="A908" s="54"/>
      <c r="B908" s="54"/>
      <c r="C908" s="62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3"/>
      <c r="Y908" s="53"/>
      <c r="Z908" s="53"/>
      <c r="AA908" s="53"/>
    </row>
    <row r="909" spans="1:27" x14ac:dyDescent="0.25">
      <c r="A909" s="54"/>
      <c r="B909" s="54"/>
      <c r="C909" s="62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3"/>
      <c r="Y909" s="53"/>
      <c r="Z909" s="53"/>
      <c r="AA909" s="53"/>
    </row>
    <row r="910" spans="1:27" x14ac:dyDescent="0.25">
      <c r="A910" s="54"/>
      <c r="B910" s="54"/>
      <c r="C910" s="62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3"/>
      <c r="Y910" s="53"/>
      <c r="Z910" s="53"/>
      <c r="AA910" s="53"/>
    </row>
    <row r="911" spans="1:27" x14ac:dyDescent="0.25">
      <c r="A911" s="54"/>
      <c r="B911" s="54"/>
      <c r="C911" s="62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3"/>
      <c r="Y911" s="53"/>
      <c r="Z911" s="53"/>
      <c r="AA911" s="53"/>
    </row>
    <row r="912" spans="1:27" x14ac:dyDescent="0.25">
      <c r="A912" s="54"/>
      <c r="B912" s="54"/>
      <c r="C912" s="62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3"/>
      <c r="Y912" s="53"/>
      <c r="Z912" s="53"/>
      <c r="AA912" s="53"/>
    </row>
    <row r="913" spans="1:27" x14ac:dyDescent="0.25">
      <c r="A913" s="54"/>
      <c r="B913" s="54"/>
      <c r="C913" s="62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3"/>
      <c r="Y913" s="53"/>
      <c r="Z913" s="53"/>
      <c r="AA913" s="53"/>
    </row>
    <row r="914" spans="1:27" x14ac:dyDescent="0.25">
      <c r="A914" s="54"/>
      <c r="B914" s="54"/>
      <c r="C914" s="62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3"/>
      <c r="Y914" s="53"/>
      <c r="Z914" s="53"/>
      <c r="AA914" s="53"/>
    </row>
    <row r="915" spans="1:27" x14ac:dyDescent="0.25">
      <c r="A915" s="54"/>
      <c r="B915" s="54"/>
      <c r="C915" s="62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3"/>
      <c r="Y915" s="53"/>
      <c r="Z915" s="53"/>
      <c r="AA915" s="53"/>
    </row>
    <row r="916" spans="1:27" x14ac:dyDescent="0.25">
      <c r="A916" s="54"/>
      <c r="B916" s="54"/>
      <c r="C916" s="62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3"/>
      <c r="Y916" s="53"/>
      <c r="Z916" s="53"/>
      <c r="AA916" s="53"/>
    </row>
    <row r="917" spans="1:27" x14ac:dyDescent="0.25">
      <c r="A917" s="54"/>
      <c r="B917" s="54"/>
      <c r="C917" s="62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3"/>
      <c r="Y917" s="53"/>
      <c r="Z917" s="53"/>
      <c r="AA917" s="53"/>
    </row>
    <row r="918" spans="1:27" x14ac:dyDescent="0.25">
      <c r="A918" s="54"/>
      <c r="B918" s="54"/>
      <c r="C918" s="62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3"/>
      <c r="Y918" s="53"/>
      <c r="Z918" s="53"/>
      <c r="AA918" s="53"/>
    </row>
    <row r="919" spans="1:27" x14ac:dyDescent="0.25">
      <c r="A919" s="54"/>
      <c r="B919" s="54"/>
      <c r="C919" s="62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3"/>
      <c r="Y919" s="53"/>
      <c r="Z919" s="53"/>
      <c r="AA919" s="53"/>
    </row>
    <row r="920" spans="1:27" x14ac:dyDescent="0.25">
      <c r="A920" s="54"/>
      <c r="B920" s="54"/>
      <c r="C920" s="62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3"/>
      <c r="Y920" s="53"/>
      <c r="Z920" s="53"/>
      <c r="AA920" s="53"/>
    </row>
    <row r="921" spans="1:27" x14ac:dyDescent="0.25">
      <c r="A921" s="54"/>
      <c r="B921" s="54"/>
      <c r="C921" s="62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3"/>
      <c r="Y921" s="53"/>
      <c r="Z921" s="53"/>
      <c r="AA921" s="53"/>
    </row>
    <row r="922" spans="1:27" x14ac:dyDescent="0.25">
      <c r="A922" s="54"/>
      <c r="B922" s="54"/>
      <c r="C922" s="62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3"/>
      <c r="Y922" s="53"/>
      <c r="Z922" s="53"/>
      <c r="AA922" s="53"/>
    </row>
    <row r="923" spans="1:27" x14ac:dyDescent="0.25">
      <c r="A923" s="54"/>
      <c r="B923" s="54"/>
      <c r="C923" s="62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3"/>
      <c r="Y923" s="53"/>
      <c r="Z923" s="53"/>
      <c r="AA923" s="53"/>
    </row>
    <row r="924" spans="1:27" x14ac:dyDescent="0.25">
      <c r="A924" s="54"/>
      <c r="B924" s="54"/>
      <c r="C924" s="62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3"/>
      <c r="Y924" s="53"/>
      <c r="Z924" s="53"/>
      <c r="AA924" s="53"/>
    </row>
    <row r="925" spans="1:27" x14ac:dyDescent="0.25">
      <c r="A925" s="54"/>
      <c r="B925" s="54"/>
      <c r="C925" s="62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3"/>
      <c r="Y925" s="53"/>
      <c r="Z925" s="53"/>
      <c r="AA925" s="53"/>
    </row>
    <row r="926" spans="1:27" x14ac:dyDescent="0.25">
      <c r="A926" s="54"/>
      <c r="B926" s="54"/>
      <c r="C926" s="62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3"/>
      <c r="Y926" s="53"/>
      <c r="Z926" s="53"/>
      <c r="AA926" s="53"/>
    </row>
    <row r="927" spans="1:27" x14ac:dyDescent="0.25">
      <c r="A927" s="54"/>
      <c r="B927" s="54"/>
      <c r="C927" s="62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3"/>
      <c r="Y927" s="53"/>
      <c r="Z927" s="53"/>
      <c r="AA927" s="53"/>
    </row>
    <row r="928" spans="1:27" x14ac:dyDescent="0.25">
      <c r="A928" s="54"/>
      <c r="B928" s="54"/>
      <c r="C928" s="62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3"/>
      <c r="Y928" s="53"/>
      <c r="Z928" s="53"/>
      <c r="AA928" s="53"/>
    </row>
    <row r="929" spans="1:27" x14ac:dyDescent="0.25">
      <c r="A929" s="54"/>
      <c r="B929" s="54"/>
      <c r="C929" s="62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3"/>
      <c r="Y929" s="53"/>
      <c r="Z929" s="53"/>
      <c r="AA929" s="53"/>
    </row>
    <row r="930" spans="1:27" x14ac:dyDescent="0.25">
      <c r="A930" s="54"/>
      <c r="B930" s="54"/>
      <c r="C930" s="62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3"/>
      <c r="Y930" s="53"/>
      <c r="Z930" s="53"/>
      <c r="AA930" s="53"/>
    </row>
    <row r="931" spans="1:27" x14ac:dyDescent="0.25">
      <c r="A931" s="54"/>
      <c r="B931" s="54"/>
      <c r="C931" s="62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3"/>
      <c r="Y931" s="53"/>
      <c r="Z931" s="53"/>
      <c r="AA931" s="53"/>
    </row>
    <row r="932" spans="1:27" x14ac:dyDescent="0.25">
      <c r="A932" s="54"/>
      <c r="B932" s="54"/>
      <c r="C932" s="62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3"/>
      <c r="Y932" s="53"/>
      <c r="Z932" s="53"/>
      <c r="AA932" s="53"/>
    </row>
    <row r="933" spans="1:27" x14ac:dyDescent="0.25">
      <c r="A933" s="54"/>
      <c r="B933" s="54"/>
      <c r="C933" s="62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3"/>
      <c r="Y933" s="53"/>
      <c r="Z933" s="53"/>
      <c r="AA933" s="53"/>
    </row>
    <row r="934" spans="1:27" x14ac:dyDescent="0.25">
      <c r="A934" s="54"/>
      <c r="B934" s="54"/>
      <c r="C934" s="62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3"/>
      <c r="Y934" s="53"/>
      <c r="Z934" s="53"/>
      <c r="AA934" s="53"/>
    </row>
    <row r="935" spans="1:27" x14ac:dyDescent="0.25">
      <c r="A935" s="54"/>
      <c r="B935" s="54"/>
      <c r="C935" s="62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3"/>
      <c r="Y935" s="53"/>
      <c r="Z935" s="53"/>
      <c r="AA935" s="53"/>
    </row>
    <row r="936" spans="1:27" x14ac:dyDescent="0.25">
      <c r="A936" s="54"/>
      <c r="B936" s="54"/>
      <c r="C936" s="62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3"/>
      <c r="Y936" s="53"/>
      <c r="Z936" s="53"/>
      <c r="AA936" s="53"/>
    </row>
    <row r="937" spans="1:27" x14ac:dyDescent="0.25">
      <c r="A937" s="54"/>
      <c r="B937" s="54"/>
      <c r="C937" s="62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3"/>
      <c r="Y937" s="53"/>
      <c r="Z937" s="53"/>
      <c r="AA937" s="53"/>
    </row>
    <row r="938" spans="1:27" x14ac:dyDescent="0.25">
      <c r="A938" s="54"/>
      <c r="B938" s="54"/>
      <c r="C938" s="62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3"/>
      <c r="Y938" s="53"/>
      <c r="Z938" s="53"/>
      <c r="AA938" s="53"/>
    </row>
    <row r="939" spans="1:27" x14ac:dyDescent="0.25">
      <c r="A939" s="54"/>
      <c r="B939" s="54"/>
      <c r="C939" s="62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3"/>
      <c r="Y939" s="53"/>
      <c r="Z939" s="53"/>
      <c r="AA939" s="53"/>
    </row>
    <row r="940" spans="1:27" x14ac:dyDescent="0.25">
      <c r="A940" s="54"/>
      <c r="B940" s="54"/>
      <c r="C940" s="62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3"/>
      <c r="Y940" s="53"/>
      <c r="Z940" s="53"/>
      <c r="AA940" s="53"/>
    </row>
    <row r="941" spans="1:27" x14ac:dyDescent="0.25">
      <c r="A941" s="54"/>
      <c r="B941" s="54"/>
      <c r="C941" s="62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3"/>
      <c r="Y941" s="53"/>
      <c r="Z941" s="53"/>
      <c r="AA941" s="53"/>
    </row>
    <row r="942" spans="1:27" x14ac:dyDescent="0.25">
      <c r="A942" s="54"/>
      <c r="B942" s="54"/>
      <c r="C942" s="62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3"/>
      <c r="Y942" s="53"/>
      <c r="Z942" s="53"/>
      <c r="AA942" s="53"/>
    </row>
    <row r="943" spans="1:27" x14ac:dyDescent="0.25">
      <c r="A943" s="54"/>
      <c r="B943" s="54"/>
      <c r="C943" s="62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3"/>
      <c r="Y943" s="53"/>
      <c r="Z943" s="53"/>
      <c r="AA943" s="53"/>
    </row>
    <row r="944" spans="1:27" x14ac:dyDescent="0.25">
      <c r="A944" s="54"/>
      <c r="B944" s="54"/>
      <c r="C944" s="62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3"/>
      <c r="Y944" s="53"/>
      <c r="Z944" s="53"/>
      <c r="AA944" s="53"/>
    </row>
    <row r="945" spans="1:27" x14ac:dyDescent="0.25">
      <c r="A945" s="54"/>
      <c r="B945" s="54"/>
      <c r="C945" s="62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3"/>
      <c r="Y945" s="53"/>
      <c r="Z945" s="53"/>
      <c r="AA945" s="53"/>
    </row>
    <row r="946" spans="1:27" x14ac:dyDescent="0.25">
      <c r="A946" s="54"/>
      <c r="B946" s="54"/>
      <c r="C946" s="62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3"/>
      <c r="Y946" s="53"/>
      <c r="Z946" s="53"/>
      <c r="AA946" s="53"/>
    </row>
    <row r="947" spans="1:27" x14ac:dyDescent="0.25">
      <c r="A947" s="54"/>
      <c r="B947" s="54"/>
      <c r="C947" s="62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3"/>
      <c r="Y947" s="53"/>
      <c r="Z947" s="53"/>
      <c r="AA947" s="53"/>
    </row>
    <row r="948" spans="1:27" x14ac:dyDescent="0.25">
      <c r="A948" s="54"/>
      <c r="B948" s="54"/>
      <c r="C948" s="62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3"/>
      <c r="Y948" s="53"/>
      <c r="Z948" s="53"/>
      <c r="AA948" s="53"/>
    </row>
    <row r="949" spans="1:27" x14ac:dyDescent="0.25">
      <c r="A949" s="54"/>
      <c r="B949" s="54"/>
      <c r="C949" s="62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3"/>
      <c r="Y949" s="53"/>
      <c r="Z949" s="53"/>
      <c r="AA949" s="53"/>
    </row>
    <row r="950" spans="1:27" x14ac:dyDescent="0.25">
      <c r="A950" s="54"/>
      <c r="B950" s="54"/>
      <c r="C950" s="62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3"/>
      <c r="Y950" s="53"/>
      <c r="Z950" s="53"/>
      <c r="AA950" s="53"/>
    </row>
    <row r="951" spans="1:27" x14ac:dyDescent="0.25">
      <c r="A951" s="54"/>
      <c r="B951" s="54"/>
      <c r="C951" s="62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3"/>
      <c r="Y951" s="53"/>
      <c r="Z951" s="53"/>
      <c r="AA951" s="53"/>
    </row>
    <row r="952" spans="1:27" x14ac:dyDescent="0.25">
      <c r="A952" s="54"/>
      <c r="B952" s="54"/>
      <c r="C952" s="62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3"/>
      <c r="Y952" s="53"/>
      <c r="Z952" s="53"/>
      <c r="AA952" s="53"/>
    </row>
    <row r="953" spans="1:27" x14ac:dyDescent="0.25">
      <c r="A953" s="54"/>
      <c r="B953" s="54"/>
      <c r="C953" s="62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3"/>
      <c r="Y953" s="53"/>
      <c r="Z953" s="53"/>
      <c r="AA953" s="53"/>
    </row>
    <row r="954" spans="1:27" x14ac:dyDescent="0.25">
      <c r="A954" s="54"/>
      <c r="B954" s="54"/>
      <c r="C954" s="62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3"/>
      <c r="Y954" s="53"/>
      <c r="Z954" s="53"/>
      <c r="AA954" s="53"/>
    </row>
    <row r="955" spans="1:27" x14ac:dyDescent="0.25">
      <c r="A955" s="54"/>
      <c r="B955" s="54"/>
      <c r="C955" s="62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3"/>
      <c r="Y955" s="53"/>
      <c r="Z955" s="53"/>
      <c r="AA955" s="53"/>
    </row>
    <row r="956" spans="1:27" x14ac:dyDescent="0.25">
      <c r="A956" s="54"/>
      <c r="B956" s="54"/>
      <c r="C956" s="62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3"/>
      <c r="Y956" s="53"/>
      <c r="Z956" s="53"/>
      <c r="AA956" s="53"/>
    </row>
    <row r="957" spans="1:27" x14ac:dyDescent="0.25">
      <c r="A957" s="54"/>
      <c r="B957" s="54"/>
      <c r="C957" s="62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3"/>
      <c r="Y957" s="53"/>
      <c r="Z957" s="53"/>
      <c r="AA957" s="53"/>
    </row>
    <row r="958" spans="1:27" x14ac:dyDescent="0.25">
      <c r="A958" s="54"/>
      <c r="B958" s="54"/>
      <c r="C958" s="62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3"/>
      <c r="Y958" s="53"/>
      <c r="Z958" s="53"/>
      <c r="AA958" s="53"/>
    </row>
    <row r="959" spans="1:27" x14ac:dyDescent="0.25">
      <c r="A959" s="54"/>
      <c r="B959" s="54"/>
      <c r="C959" s="62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3"/>
      <c r="Y959" s="53"/>
      <c r="Z959" s="53"/>
      <c r="AA959" s="53"/>
    </row>
    <row r="960" spans="1:27" x14ac:dyDescent="0.25">
      <c r="A960" s="54"/>
      <c r="B960" s="54"/>
      <c r="C960" s="62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3"/>
      <c r="Y960" s="53"/>
      <c r="Z960" s="53"/>
      <c r="AA960" s="53"/>
    </row>
    <row r="961" spans="1:27" x14ac:dyDescent="0.25">
      <c r="A961" s="54"/>
      <c r="B961" s="54"/>
      <c r="C961" s="62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3"/>
      <c r="Y961" s="53"/>
      <c r="Z961" s="53"/>
      <c r="AA961" s="53"/>
    </row>
    <row r="962" spans="1:27" x14ac:dyDescent="0.25">
      <c r="A962" s="54"/>
      <c r="B962" s="54"/>
      <c r="C962" s="62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3"/>
      <c r="Y962" s="53"/>
      <c r="Z962" s="53"/>
      <c r="AA962" s="53"/>
    </row>
    <row r="963" spans="1:27" x14ac:dyDescent="0.25">
      <c r="A963" s="54"/>
      <c r="B963" s="54"/>
      <c r="C963" s="62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3"/>
      <c r="Y963" s="53"/>
      <c r="Z963" s="53"/>
      <c r="AA963" s="53"/>
    </row>
    <row r="964" spans="1:27" x14ac:dyDescent="0.25">
      <c r="A964" s="54"/>
      <c r="B964" s="54"/>
      <c r="C964" s="62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3"/>
      <c r="Y964" s="53"/>
      <c r="Z964" s="53"/>
      <c r="AA964" s="53"/>
    </row>
    <row r="965" spans="1:27" x14ac:dyDescent="0.25">
      <c r="A965" s="54"/>
      <c r="B965" s="54"/>
      <c r="C965" s="62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3"/>
      <c r="Y965" s="53"/>
      <c r="Z965" s="53"/>
      <c r="AA965" s="53"/>
    </row>
    <row r="966" spans="1:27" x14ac:dyDescent="0.25">
      <c r="A966" s="54"/>
      <c r="B966" s="54"/>
      <c r="C966" s="62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3"/>
      <c r="Y966" s="53"/>
      <c r="Z966" s="53"/>
      <c r="AA966" s="53"/>
    </row>
    <row r="967" spans="1:27" x14ac:dyDescent="0.25">
      <c r="A967" s="54"/>
      <c r="B967" s="54"/>
      <c r="C967" s="62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3"/>
      <c r="Y967" s="53"/>
      <c r="Z967" s="53"/>
      <c r="AA967" s="53"/>
    </row>
    <row r="968" spans="1:27" x14ac:dyDescent="0.25">
      <c r="A968" s="54"/>
      <c r="B968" s="54"/>
      <c r="C968" s="62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3"/>
      <c r="Y968" s="53"/>
      <c r="Z968" s="53"/>
      <c r="AA968" s="53"/>
    </row>
    <row r="969" spans="1:27" x14ac:dyDescent="0.25">
      <c r="A969" s="54"/>
      <c r="B969" s="54"/>
      <c r="C969" s="62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3"/>
      <c r="Y969" s="53"/>
      <c r="Z969" s="53"/>
      <c r="AA969" s="53"/>
    </row>
    <row r="970" spans="1:27" x14ac:dyDescent="0.25">
      <c r="A970" s="54"/>
      <c r="B970" s="54"/>
      <c r="C970" s="62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3"/>
      <c r="Y970" s="53"/>
      <c r="Z970" s="53"/>
      <c r="AA970" s="53"/>
    </row>
    <row r="971" spans="1:27" x14ac:dyDescent="0.25">
      <c r="A971" s="54"/>
      <c r="B971" s="54"/>
      <c r="C971" s="62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3"/>
      <c r="Y971" s="53"/>
      <c r="Z971" s="53"/>
      <c r="AA971" s="53"/>
    </row>
    <row r="972" spans="1:27" x14ac:dyDescent="0.25">
      <c r="A972" s="54"/>
      <c r="B972" s="54"/>
      <c r="C972" s="62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3"/>
      <c r="Y972" s="53"/>
      <c r="Z972" s="53"/>
      <c r="AA972" s="53"/>
    </row>
    <row r="973" spans="1:27" x14ac:dyDescent="0.25">
      <c r="A973" s="54"/>
      <c r="B973" s="54"/>
      <c r="C973" s="62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3"/>
      <c r="Y973" s="53"/>
      <c r="Z973" s="53"/>
      <c r="AA973" s="53"/>
    </row>
    <row r="974" spans="1:27" x14ac:dyDescent="0.25">
      <c r="A974" s="54"/>
      <c r="B974" s="54"/>
      <c r="C974" s="62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3"/>
      <c r="Y974" s="53"/>
      <c r="Z974" s="53"/>
      <c r="AA974" s="53"/>
    </row>
    <row r="975" spans="1:27" x14ac:dyDescent="0.25">
      <c r="A975" s="54"/>
      <c r="B975" s="54"/>
      <c r="C975" s="62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3"/>
      <c r="Y975" s="53"/>
      <c r="Z975" s="53"/>
      <c r="AA975" s="53"/>
    </row>
    <row r="976" spans="1:27" x14ac:dyDescent="0.25">
      <c r="A976" s="54"/>
      <c r="B976" s="54"/>
      <c r="C976" s="62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3"/>
      <c r="Y976" s="53"/>
      <c r="Z976" s="53"/>
      <c r="AA976" s="53"/>
    </row>
    <row r="977" spans="1:27" x14ac:dyDescent="0.25">
      <c r="A977" s="54"/>
      <c r="B977" s="54"/>
      <c r="C977" s="62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3"/>
      <c r="Y977" s="53"/>
      <c r="Z977" s="53"/>
      <c r="AA977" s="53"/>
    </row>
    <row r="978" spans="1:27" x14ac:dyDescent="0.25">
      <c r="A978" s="54"/>
      <c r="B978" s="54"/>
      <c r="C978" s="62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3"/>
      <c r="Y978" s="53"/>
      <c r="Z978" s="53"/>
      <c r="AA978" s="53"/>
    </row>
    <row r="979" spans="1:27" x14ac:dyDescent="0.25">
      <c r="A979" s="54"/>
      <c r="B979" s="54"/>
      <c r="C979" s="62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3"/>
      <c r="Y979" s="53"/>
      <c r="Z979" s="53"/>
      <c r="AA979" s="53"/>
    </row>
    <row r="980" spans="1:27" x14ac:dyDescent="0.25">
      <c r="A980" s="54"/>
      <c r="B980" s="54"/>
      <c r="C980" s="62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3"/>
      <c r="Y980" s="53"/>
      <c r="Z980" s="53"/>
      <c r="AA980" s="53"/>
    </row>
    <row r="981" spans="1:27" x14ac:dyDescent="0.25">
      <c r="A981" s="54"/>
      <c r="B981" s="54"/>
      <c r="C981" s="62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3"/>
      <c r="Y981" s="53"/>
      <c r="Z981" s="53"/>
      <c r="AA981" s="53"/>
    </row>
    <row r="982" spans="1:27" x14ac:dyDescent="0.25">
      <c r="A982" s="54"/>
      <c r="B982" s="54"/>
      <c r="C982" s="62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3"/>
      <c r="Y982" s="53"/>
      <c r="Z982" s="53"/>
      <c r="AA982" s="53"/>
    </row>
    <row r="983" spans="1:27" x14ac:dyDescent="0.25">
      <c r="A983" s="54"/>
      <c r="B983" s="54"/>
      <c r="C983" s="62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3"/>
      <c r="Y983" s="53"/>
      <c r="Z983" s="53"/>
      <c r="AA983" s="53"/>
    </row>
    <row r="984" spans="1:27" x14ac:dyDescent="0.25">
      <c r="A984" s="54"/>
      <c r="B984" s="54"/>
      <c r="C984" s="62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3"/>
      <c r="Y984" s="53"/>
      <c r="Z984" s="53"/>
      <c r="AA984" s="53"/>
    </row>
    <row r="985" spans="1:27" x14ac:dyDescent="0.25">
      <c r="A985" s="54"/>
      <c r="B985" s="54"/>
      <c r="C985" s="62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3"/>
      <c r="Y985" s="53"/>
      <c r="Z985" s="53"/>
      <c r="AA985" s="53"/>
    </row>
    <row r="986" spans="1:27" x14ac:dyDescent="0.25">
      <c r="A986" s="54"/>
      <c r="B986" s="54"/>
      <c r="C986" s="62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3"/>
      <c r="Y986" s="53"/>
      <c r="Z986" s="53"/>
      <c r="AA986" s="53"/>
    </row>
    <row r="987" spans="1:27" x14ac:dyDescent="0.25">
      <c r="A987" s="54"/>
      <c r="B987" s="54"/>
      <c r="C987" s="62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3"/>
      <c r="Y987" s="53"/>
      <c r="Z987" s="53"/>
      <c r="AA987" s="53"/>
    </row>
    <row r="988" spans="1:27" x14ac:dyDescent="0.25">
      <c r="A988" s="54"/>
      <c r="B988" s="54"/>
      <c r="C988" s="62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3"/>
      <c r="Y988" s="53"/>
      <c r="Z988" s="53"/>
      <c r="AA988" s="53"/>
    </row>
    <row r="989" spans="1:27" x14ac:dyDescent="0.25">
      <c r="A989" s="54"/>
      <c r="B989" s="54"/>
      <c r="C989" s="62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3"/>
      <c r="Y989" s="53"/>
      <c r="Z989" s="53"/>
      <c r="AA989" s="53"/>
    </row>
    <row r="990" spans="1:27" x14ac:dyDescent="0.25">
      <c r="A990" s="54"/>
      <c r="B990" s="54"/>
      <c r="C990" s="62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3"/>
      <c r="Y990" s="53"/>
      <c r="Z990" s="53"/>
      <c r="AA990" s="53"/>
    </row>
    <row r="991" spans="1:27" x14ac:dyDescent="0.25">
      <c r="A991" s="54"/>
      <c r="B991" s="54"/>
      <c r="C991" s="62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3"/>
      <c r="Y991" s="53"/>
      <c r="Z991" s="53"/>
      <c r="AA991" s="53"/>
    </row>
    <row r="992" spans="1:27" x14ac:dyDescent="0.25">
      <c r="A992" s="54"/>
      <c r="B992" s="54"/>
      <c r="C992" s="62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3"/>
      <c r="Y992" s="53"/>
      <c r="Z992" s="53"/>
      <c r="AA992" s="53"/>
    </row>
    <row r="993" spans="1:27" x14ac:dyDescent="0.25">
      <c r="A993" s="54"/>
      <c r="B993" s="54"/>
      <c r="C993" s="62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3"/>
      <c r="Y993" s="53"/>
      <c r="Z993" s="53"/>
      <c r="AA993" s="53"/>
    </row>
    <row r="994" spans="1:27" x14ac:dyDescent="0.25">
      <c r="A994" s="54"/>
      <c r="B994" s="54"/>
      <c r="C994" s="62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3"/>
      <c r="Y994" s="53"/>
      <c r="Z994" s="53"/>
      <c r="AA994" s="53"/>
    </row>
    <row r="995" spans="1:27" x14ac:dyDescent="0.25">
      <c r="A995" s="54"/>
      <c r="B995" s="54"/>
      <c r="C995" s="62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3"/>
      <c r="Y995" s="53"/>
      <c r="Z995" s="53"/>
      <c r="AA995" s="53"/>
    </row>
    <row r="996" spans="1:27" x14ac:dyDescent="0.25">
      <c r="A996" s="54"/>
      <c r="B996" s="54"/>
      <c r="C996" s="62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3"/>
      <c r="Y996" s="53"/>
      <c r="Z996" s="53"/>
      <c r="AA996" s="53"/>
    </row>
    <row r="997" spans="1:27" x14ac:dyDescent="0.25">
      <c r="A997" s="54"/>
      <c r="B997" s="54"/>
      <c r="C997" s="62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3"/>
      <c r="Y997" s="53"/>
      <c r="Z997" s="53"/>
      <c r="AA997" s="53"/>
    </row>
    <row r="998" spans="1:27" x14ac:dyDescent="0.25">
      <c r="A998" s="54"/>
      <c r="B998" s="54"/>
      <c r="C998" s="62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3"/>
      <c r="Y998" s="53"/>
      <c r="Z998" s="53"/>
      <c r="AA998" s="53"/>
    </row>
    <row r="999" spans="1:27" x14ac:dyDescent="0.25">
      <c r="A999" s="54"/>
      <c r="B999" s="54"/>
      <c r="C999" s="62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3"/>
      <c r="Y999" s="53"/>
      <c r="Z999" s="53"/>
      <c r="AA999" s="53"/>
    </row>
    <row r="1000" spans="1:27" x14ac:dyDescent="0.25">
      <c r="A1000" s="54"/>
      <c r="B1000" s="54"/>
      <c r="C1000" s="62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3"/>
      <c r="Y1000" s="53"/>
      <c r="Z1000" s="53"/>
      <c r="AA1000" s="53"/>
    </row>
    <row r="1001" spans="1:27" x14ac:dyDescent="0.25">
      <c r="A1001" s="54"/>
      <c r="B1001" s="54"/>
      <c r="C1001" s="62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3"/>
      <c r="Y1001" s="53"/>
      <c r="Z1001" s="53"/>
      <c r="AA1001" s="53"/>
    </row>
    <row r="1002" spans="1:27" x14ac:dyDescent="0.25">
      <c r="A1002" s="54"/>
      <c r="B1002" s="54"/>
      <c r="C1002" s="62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3"/>
      <c r="Y1002" s="53"/>
      <c r="Z1002" s="53"/>
      <c r="AA1002" s="53"/>
    </row>
    <row r="1003" spans="1:27" x14ac:dyDescent="0.25">
      <c r="A1003" s="54"/>
      <c r="B1003" s="54"/>
      <c r="C1003" s="62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3"/>
      <c r="Y1003" s="53"/>
      <c r="Z1003" s="53"/>
      <c r="AA1003" s="53"/>
    </row>
    <row r="1004" spans="1:27" x14ac:dyDescent="0.25">
      <c r="A1004" s="54"/>
      <c r="B1004" s="54"/>
      <c r="C1004" s="62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3"/>
      <c r="Y1004" s="53"/>
      <c r="Z1004" s="53"/>
      <c r="AA1004" s="53"/>
    </row>
  </sheetData>
  <autoFilter ref="A1:AA88"/>
  <sortState ref="A16:XFD83">
    <sortCondition ref="C16:C83"/>
  </sortState>
  <mergeCells count="15">
    <mergeCell ref="J1:L1"/>
    <mergeCell ref="M1:O1"/>
    <mergeCell ref="P1:R1"/>
    <mergeCell ref="S1:U1"/>
    <mergeCell ref="A3:AA3"/>
    <mergeCell ref="A5:X5"/>
    <mergeCell ref="A4:X4"/>
    <mergeCell ref="A81:AA81"/>
    <mergeCell ref="B7:I7"/>
    <mergeCell ref="B8:I8"/>
    <mergeCell ref="B9:I9"/>
    <mergeCell ref="B10:I10"/>
    <mergeCell ref="B11:I11"/>
    <mergeCell ref="B12:I12"/>
    <mergeCell ref="B6:I6"/>
  </mergeCells>
  <pageMargins left="0.23622047244094491" right="0.23622047244094491" top="0.47244094488188981" bottom="0.47244094488188981" header="0.15748031496062992" footer="0"/>
  <pageSetup paperSize="9" scale="62" fitToHeight="0" orientation="landscape" r:id="rId1"/>
  <headerFooter>
    <oddHeader>&amp;L&amp;"Times New Roman,Félkövér"PPKE ITK&amp;C&amp;"Times New Roman,Félkövér"Mérnökinformatikus MSc mintatanterv&amp;R&amp;"Times New Roman,Félkövér"2016. tavasz</oddHeader>
  </headerFooter>
  <rowBreaks count="3" manualBreakCount="3">
    <brk id="32" max="26" man="1"/>
    <brk id="58" max="26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ALAP-TÖRZS</vt:lpstr>
      <vt:lpstr>DIFF_V2</vt:lpstr>
      <vt:lpstr>'ALAP-TÖRZS'!Nyomtatási_cím</vt:lpstr>
      <vt:lpstr>DIFF_V2!Nyomtatási_cím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Andi</cp:lastModifiedBy>
  <cp:lastPrinted>2016-01-28T15:22:39Z</cp:lastPrinted>
  <dcterms:modified xsi:type="dcterms:W3CDTF">2016-02-05T13:31:11Z</dcterms:modified>
</cp:coreProperties>
</file>