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tualis_PPKE_ITK_2016-2017_2Felev\"/>
    </mc:Choice>
  </mc:AlternateContent>
  <bookViews>
    <workbookView xWindow="0" yWindow="0" windowWidth="21600" windowHeight="9735" firstSheet="1" activeTab="2"/>
  </bookViews>
  <sheets>
    <sheet name="Schedule" sheetId="1" r:id="rId1"/>
    <sheet name="Demo-topics" sheetId="3" r:id="rId2"/>
    <sheet name="Activity" sheetId="2" r:id="rId3"/>
    <sheet name="Questions" sheetId="11" r:id="rId4"/>
    <sheet name="Midterm test" sheetId="5" r:id="rId5"/>
    <sheet name="Exam Test1" sheetId="8" r:id="rId6"/>
    <sheet name="Exam Test2" sheetId="7" r:id="rId7"/>
    <sheet name="Final Results" sheetId="10" r:id="rId8"/>
    <sheet name="Sheet1" sheetId="4" r:id="rId9"/>
    <sheet name="Sheet2" sheetId="12" r:id="rId10"/>
    <sheet name="Sheet3" sheetId="13" r:id="rId11"/>
  </sheets>
  <definedNames>
    <definedName name="_xlnm.Print_Area" localSheetId="2">Activity!$A$2:$Q$77</definedName>
    <definedName name="_xlnm.Print_Area" localSheetId="0">Schedule!$A$3:$D$53</definedName>
  </definedNames>
  <calcPr calcId="162913"/>
</workbook>
</file>

<file path=xl/calcChain.xml><?xml version="1.0" encoding="utf-8"?>
<calcChain xmlns="http://schemas.openxmlformats.org/spreadsheetml/2006/main">
  <c r="Z106" i="2" l="1"/>
  <c r="V106" i="2"/>
  <c r="Z75" i="2"/>
  <c r="AA75" i="2" s="1"/>
  <c r="Z46" i="2"/>
  <c r="AA46" i="2" s="1"/>
  <c r="Z58" i="2"/>
  <c r="AA58" i="2" s="1"/>
  <c r="Z52" i="2"/>
  <c r="AA52" i="2" s="1"/>
  <c r="Z82" i="2"/>
  <c r="AA82" i="2" s="1"/>
  <c r="Z39" i="2"/>
  <c r="AA39" i="2" s="1"/>
  <c r="Z62" i="2"/>
  <c r="AA62" i="2" s="1"/>
  <c r="Z80" i="2"/>
  <c r="AA80" i="2" s="1"/>
  <c r="Z66" i="2"/>
  <c r="AA66" i="2" s="1"/>
  <c r="Z48" i="2"/>
  <c r="AA48" i="2" s="1"/>
  <c r="Z47" i="2"/>
  <c r="AA47" i="2" s="1"/>
  <c r="Z36" i="2"/>
  <c r="AA36" i="2" s="1"/>
  <c r="Z35" i="2"/>
  <c r="AA35" i="2" s="1"/>
  <c r="Z31" i="2"/>
  <c r="AA31" i="2" s="1"/>
  <c r="AA14" i="2"/>
  <c r="Z14" i="2"/>
  <c r="S71" i="2" l="1"/>
  <c r="W22" i="2" l="1"/>
  <c r="W23" i="2"/>
  <c r="V23" i="2"/>
  <c r="V50" i="2" l="1"/>
  <c r="W50" i="2"/>
  <c r="V51" i="2"/>
  <c r="W51" i="2"/>
  <c r="V56" i="2"/>
  <c r="W56" i="2"/>
  <c r="V57" i="2"/>
  <c r="W57" i="2"/>
  <c r="V60" i="2"/>
  <c r="W60" i="2"/>
  <c r="V61" i="2"/>
  <c r="W61" i="2"/>
  <c r="V64" i="2"/>
  <c r="W64" i="2"/>
  <c r="V68" i="2"/>
  <c r="W68" i="2" s="1"/>
  <c r="V69" i="2"/>
  <c r="W69" i="2" s="1"/>
  <c r="V85" i="2"/>
  <c r="W85" i="2"/>
  <c r="V84" i="2"/>
  <c r="W84" i="2" s="1"/>
  <c r="V81" i="2"/>
  <c r="W81" i="2" s="1"/>
  <c r="V78" i="2"/>
  <c r="W78" i="2" s="1"/>
  <c r="V67" i="2"/>
  <c r="W67" i="2" s="1"/>
  <c r="V63" i="2"/>
  <c r="W63" i="2" s="1"/>
  <c r="V59" i="2"/>
  <c r="W59" i="2" s="1"/>
  <c r="V55" i="2"/>
  <c r="W55" i="2" s="1"/>
  <c r="V53" i="2"/>
  <c r="W53" i="2" s="1"/>
  <c r="V49" i="2"/>
  <c r="W49" i="2" s="1"/>
  <c r="V47" i="2"/>
  <c r="W47" i="2" s="1"/>
  <c r="V45" i="2"/>
  <c r="W45" i="2" s="1"/>
  <c r="V44" i="2"/>
  <c r="W44" i="2" s="1"/>
  <c r="V42" i="2"/>
  <c r="W42" i="2"/>
  <c r="V41" i="2"/>
  <c r="W41" i="2" s="1"/>
  <c r="V40" i="2"/>
  <c r="W40" i="2" s="1"/>
  <c r="V38" i="2"/>
  <c r="W38" i="2"/>
  <c r="V37" i="2"/>
  <c r="W37" i="2" s="1"/>
  <c r="V33" i="2"/>
  <c r="W33" i="2" s="1"/>
  <c r="V18" i="2"/>
  <c r="W18" i="2"/>
  <c r="V19" i="2"/>
  <c r="W19" i="2"/>
  <c r="V20" i="2"/>
  <c r="W20" i="2"/>
  <c r="V21" i="2"/>
  <c r="W21" i="2"/>
  <c r="V22" i="2"/>
  <c r="V24" i="2"/>
  <c r="W24" i="2"/>
  <c r="V25" i="2"/>
  <c r="W25" i="2"/>
  <c r="V26" i="2"/>
  <c r="W26" i="2"/>
  <c r="V27" i="2"/>
  <c r="W27" i="2"/>
  <c r="V28" i="2"/>
  <c r="W28" i="2"/>
  <c r="V17" i="2"/>
  <c r="W17" i="2" s="1"/>
  <c r="V16" i="2"/>
  <c r="W16" i="2" s="1"/>
  <c r="V15" i="2"/>
  <c r="W15" i="2" s="1"/>
  <c r="V13" i="2"/>
  <c r="W13" i="2" s="1"/>
  <c r="V12" i="2"/>
  <c r="W12" i="2" s="1"/>
  <c r="V11" i="2"/>
  <c r="W11" i="2" s="1"/>
  <c r="V8" i="2"/>
  <c r="W8" i="2"/>
  <c r="V9" i="2"/>
  <c r="W9" i="2"/>
  <c r="V7" i="2"/>
  <c r="W7" i="2" s="1"/>
  <c r="V6" i="2"/>
  <c r="W6" i="2" s="1"/>
  <c r="V30" i="2"/>
  <c r="W30" i="2" s="1"/>
  <c r="W29" i="2" l="1"/>
  <c r="V29" i="2"/>
  <c r="S82" i="2" l="1"/>
  <c r="S58" i="2"/>
  <c r="S52" i="2"/>
  <c r="S46" i="2"/>
  <c r="S39" i="2"/>
  <c r="S36" i="2"/>
  <c r="S29" i="2"/>
  <c r="S26" i="2"/>
  <c r="S24" i="2"/>
  <c r="S22" i="2"/>
  <c r="S8" i="2"/>
  <c r="Q71" i="2" l="1"/>
  <c r="R71" i="2"/>
  <c r="Q70" i="2"/>
  <c r="R70" i="2" s="1"/>
  <c r="Q65" i="2"/>
  <c r="R65" i="2"/>
  <c r="R62" i="2"/>
  <c r="Q62" i="2"/>
  <c r="Q52" i="2"/>
  <c r="R52" i="2"/>
  <c r="Q46" i="2"/>
  <c r="R46" i="2" s="1"/>
  <c r="Q39" i="2"/>
  <c r="R39" i="2"/>
  <c r="Q35" i="2"/>
  <c r="R35" i="2"/>
  <c r="Q32" i="2"/>
  <c r="R32" i="2"/>
  <c r="R24" i="2"/>
  <c r="R23" i="2"/>
  <c r="Q23" i="2"/>
  <c r="Q22" i="2"/>
  <c r="R22" i="2"/>
  <c r="Q14" i="2"/>
  <c r="R14" i="2" s="1"/>
  <c r="Q11" i="2"/>
  <c r="R11" i="2"/>
  <c r="Q10" i="2"/>
  <c r="R10" i="2" s="1"/>
  <c r="Q9" i="2"/>
  <c r="R9" i="2" s="1"/>
  <c r="Q7" i="2"/>
  <c r="R7" i="2" s="1"/>
  <c r="Q85" i="2"/>
  <c r="R85" i="2" s="1"/>
  <c r="Q84" i="2"/>
  <c r="R84" i="2" s="1"/>
  <c r="Q82" i="2"/>
  <c r="R82" i="2" s="1"/>
  <c r="Q81" i="2"/>
  <c r="R81" i="2" s="1"/>
  <c r="Q80" i="2"/>
  <c r="R80" i="2" s="1"/>
  <c r="Q79" i="2"/>
  <c r="R79" i="2" s="1"/>
  <c r="Q78" i="2"/>
  <c r="R78" i="2" s="1"/>
  <c r="Q77" i="2"/>
  <c r="R77" i="2" s="1"/>
  <c r="Q75" i="2"/>
  <c r="R75" i="2" s="1"/>
  <c r="Q74" i="2"/>
  <c r="R74" i="2" s="1"/>
  <c r="Q69" i="2"/>
  <c r="R69" i="2" s="1"/>
  <c r="Q68" i="2"/>
  <c r="R68" i="2" s="1"/>
  <c r="Q67" i="2"/>
  <c r="R67" i="2" s="1"/>
  <c r="Q66" i="2"/>
  <c r="R66" i="2" s="1"/>
  <c r="Q64" i="2"/>
  <c r="R64" i="2" s="1"/>
  <c r="Q63" i="2"/>
  <c r="R63" i="2" s="1"/>
  <c r="Q61" i="2"/>
  <c r="R61" i="2" s="1"/>
  <c r="Q60" i="2"/>
  <c r="R60" i="2" s="1"/>
  <c r="Q59" i="2"/>
  <c r="R59" i="2" s="1"/>
  <c r="Q58" i="2"/>
  <c r="R58" i="2" s="1"/>
  <c r="Q57" i="2"/>
  <c r="R57" i="2" s="1"/>
  <c r="Q56" i="2"/>
  <c r="R56" i="2" s="1"/>
  <c r="Q55" i="2"/>
  <c r="R55" i="2" s="1"/>
  <c r="Q54" i="2"/>
  <c r="R54" i="2" s="1"/>
  <c r="Q53" i="2"/>
  <c r="R53" i="2" s="1"/>
  <c r="Q51" i="2"/>
  <c r="R51" i="2" s="1"/>
  <c r="Q50" i="2"/>
  <c r="R50" i="2" s="1"/>
  <c r="Q49" i="2"/>
  <c r="R49" i="2" s="1"/>
  <c r="Q48" i="2"/>
  <c r="R48" i="2" s="1"/>
  <c r="Q47" i="2"/>
  <c r="R47" i="2" s="1"/>
  <c r="Q45" i="2"/>
  <c r="R45" i="2" s="1"/>
  <c r="Q44" i="2"/>
  <c r="R44" i="2" s="1"/>
  <c r="Q43" i="2"/>
  <c r="R43" i="2" s="1"/>
  <c r="Q42" i="2"/>
  <c r="R42" i="2" s="1"/>
  <c r="Q41" i="2"/>
  <c r="R41" i="2" s="1"/>
  <c r="Q40" i="2"/>
  <c r="R40" i="2" s="1"/>
  <c r="Q38" i="2"/>
  <c r="R38" i="2" s="1"/>
  <c r="Q37" i="2"/>
  <c r="R37" i="2" s="1"/>
  <c r="Q36" i="2"/>
  <c r="R36" i="2" s="1"/>
  <c r="Q34" i="2"/>
  <c r="R34" i="2" s="1"/>
  <c r="Q33" i="2"/>
  <c r="R33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3" i="2"/>
  <c r="R13" i="2" s="1"/>
  <c r="Q12" i="2"/>
  <c r="R12" i="2" s="1"/>
  <c r="Q8" i="2"/>
  <c r="R8" i="2" s="1"/>
  <c r="Q6" i="2"/>
  <c r="R6" i="2" s="1"/>
  <c r="R5" i="2"/>
  <c r="Q5" i="2"/>
  <c r="L107" i="2" l="1"/>
  <c r="L85" i="2" l="1"/>
  <c r="L84" i="2"/>
  <c r="L82" i="2"/>
  <c r="L81" i="2"/>
  <c r="L80" i="2"/>
  <c r="L79" i="2"/>
  <c r="L78" i="2"/>
  <c r="L77" i="2"/>
  <c r="L75" i="2"/>
  <c r="L74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Y116" i="2" l="1"/>
  <c r="AA116" i="2" l="1"/>
  <c r="Z116" i="2" l="1"/>
</calcChain>
</file>

<file path=xl/sharedStrings.xml><?xml version="1.0" encoding="utf-8"?>
<sst xmlns="http://schemas.openxmlformats.org/spreadsheetml/2006/main" count="1093" uniqueCount="609">
  <si>
    <t>njm</t>
  </si>
  <si>
    <t>0-9,9</t>
  </si>
  <si>
    <t>10-19,9</t>
  </si>
  <si>
    <t>20-29,9</t>
  </si>
  <si>
    <t>30-39,9</t>
  </si>
  <si>
    <t>40-49,9</t>
  </si>
  <si>
    <t>50-59,9</t>
  </si>
  <si>
    <t>60-69,9</t>
  </si>
  <si>
    <t>70-79,9</t>
  </si>
  <si>
    <t>80-89,9</t>
  </si>
  <si>
    <t>90-100</t>
  </si>
  <si>
    <t>összes</t>
  </si>
  <si>
    <t>%</t>
  </si>
  <si>
    <t>Vizsga 1</t>
  </si>
  <si>
    <t>Vizsga2</t>
  </si>
  <si>
    <t>Vizsga3</t>
  </si>
  <si>
    <t>vizsga 2</t>
  </si>
  <si>
    <t>ZH</t>
  </si>
  <si>
    <t>info-bionika mérnöki MSc</t>
  </si>
  <si>
    <t>Molekuláris bionika mérnöki BSc</t>
  </si>
  <si>
    <t xml:space="preserve">Norbert Hájos </t>
  </si>
  <si>
    <t>Week</t>
  </si>
  <si>
    <t>SEMINARS</t>
  </si>
  <si>
    <t>LECTURES</t>
  </si>
  <si>
    <t xml:space="preserve">       II. SEMESTER  / Tamás Freund &amp; Imre Kalló </t>
  </si>
  <si>
    <t xml:space="preserve"> János Szabadics</t>
  </si>
  <si>
    <t xml:space="preserve">Zoltán Nusser </t>
  </si>
  <si>
    <t xml:space="preserve">László Acsády </t>
  </si>
  <si>
    <t xml:space="preserve">  Szabolcs Káli</t>
  </si>
  <si>
    <t xml:space="preserve"> Tamás Freund </t>
  </si>
  <si>
    <t xml:space="preserve">Tamás Freund </t>
  </si>
  <si>
    <t xml:space="preserve">Zoltán Kisvárday </t>
  </si>
  <si>
    <t xml:space="preserve">Zsolt Liposits </t>
  </si>
  <si>
    <t>1. Membrane and action potentials in neurons.</t>
  </si>
  <si>
    <t>2. Signal transduction at the synapses.</t>
  </si>
  <si>
    <r>
      <rPr>
        <i/>
        <sz val="9"/>
        <rFont val="Times New Roman"/>
        <family val="1"/>
      </rPr>
      <t>In vitro</t>
    </r>
    <r>
      <rPr>
        <sz val="9"/>
        <rFont val="Times New Roman"/>
        <family val="1"/>
      </rPr>
      <t xml:space="preserve"> and </t>
    </r>
    <r>
      <rPr>
        <i/>
        <sz val="9"/>
        <rFont val="Times New Roman"/>
        <family val="1"/>
      </rPr>
      <t>in vivo</t>
    </r>
    <r>
      <rPr>
        <sz val="9"/>
        <rFont val="Times New Roman"/>
        <family val="1"/>
      </rPr>
      <t xml:space="preserve"> recording techniques.</t>
    </r>
  </si>
  <si>
    <t>1. Olfactory receptors.</t>
  </si>
  <si>
    <t>2. Networks of the olfactory bulb.</t>
  </si>
  <si>
    <t xml:space="preserve">3. Network activity in the olfactory bulb. </t>
  </si>
  <si>
    <t xml:space="preserve">Stem cells and potential applications </t>
  </si>
  <si>
    <t>Emília Madarász</t>
  </si>
  <si>
    <t>1. Structure of the retina</t>
  </si>
  <si>
    <t>2. Information processing in the retina</t>
  </si>
  <si>
    <t>3. Thalamic relay of the retinal projection</t>
  </si>
  <si>
    <t>1. Structure of the thalamocortical networks</t>
  </si>
  <si>
    <t>2.  Function of the thalamocortical networks</t>
  </si>
  <si>
    <t xml:space="preserve">3. Information transmission in the thalamus  </t>
  </si>
  <si>
    <t xml:space="preserve">1. Hippocampal microcircuitry and connections </t>
  </si>
  <si>
    <t xml:space="preserve">2. Structure of hippocampal networks                                            </t>
  </si>
  <si>
    <t>3. Specialised functions of hippocampal inhibition</t>
  </si>
  <si>
    <t>1. Motor control at spinal cord level</t>
  </si>
  <si>
    <t>2. Supraspinal motor control</t>
  </si>
  <si>
    <t>Origin and function of hippocampal oscillations</t>
  </si>
  <si>
    <t xml:space="preserve">1. Molecular mechanisms of memory formation </t>
  </si>
  <si>
    <t>1. Structure of the visual cortex.</t>
  </si>
  <si>
    <t>2. Properties of the receptive field</t>
  </si>
  <si>
    <t>Spring Holiday</t>
  </si>
  <si>
    <t>(diseases of the cerebellum and basal ganglia)</t>
  </si>
  <si>
    <t>1. The hypothalamo-hypophyseal system</t>
  </si>
  <si>
    <t>2. Central control of adaptation and metabolism</t>
  </si>
  <si>
    <t>3. Neurobiology of reproduction</t>
  </si>
  <si>
    <t>Preparing for the Exam</t>
  </si>
  <si>
    <t>3. Synaptic plasticity.</t>
  </si>
  <si>
    <t>Functional, restaurative neurosurgery</t>
  </si>
  <si>
    <t>Első tanítási nap nappali tagozaton</t>
  </si>
  <si>
    <t>Tavaszi szünet</t>
  </si>
  <si>
    <t>Szigorlati és évközivizsga-hét</t>
  </si>
  <si>
    <t>Vizsgaidőszak</t>
  </si>
  <si>
    <t>Optogenetics in neuroscience.</t>
  </si>
  <si>
    <t>mérnökinformatikus MSc</t>
  </si>
  <si>
    <t>Vadász Gergely</t>
  </si>
  <si>
    <t>GR7IKC</t>
  </si>
  <si>
    <t>Seminar test mean of all max:10</t>
  </si>
  <si>
    <t>Midterm sum max: 30</t>
  </si>
  <si>
    <t>Exam-test 1. max: 100</t>
  </si>
  <si>
    <t xml:space="preserve">Exam test 1:     converted to    max:70 </t>
  </si>
  <si>
    <t>Total max:100</t>
  </si>
  <si>
    <t xml:space="preserve">Exam-  mark 1. </t>
  </si>
  <si>
    <t xml:space="preserve">Exam test 2:     converted to    max:70 </t>
  </si>
  <si>
    <t xml:space="preserve">Exam mark 2. </t>
  </si>
  <si>
    <t>Exam mark 3.</t>
  </si>
  <si>
    <t>Molecular bionics - BSc</t>
  </si>
  <si>
    <t>P-ITBIO-0021</t>
  </si>
  <si>
    <t>Bevezetés a funkcionális neurobiológiába</t>
  </si>
  <si>
    <t>ig.</t>
  </si>
  <si>
    <t>vizsga 1</t>
  </si>
  <si>
    <t>Gosztonyi-Kossuth Attila Jenő</t>
  </si>
  <si>
    <t>APPDTP</t>
  </si>
  <si>
    <t>Gyarmati Kinga</t>
  </si>
  <si>
    <t>Q7Y1TS</t>
  </si>
  <si>
    <t>Hesz Tamás</t>
  </si>
  <si>
    <t>CK4S37</t>
  </si>
  <si>
    <t>Magyar Bálint</t>
  </si>
  <si>
    <t>BXYBAH</t>
  </si>
  <si>
    <t>Mezősi Anikó</t>
  </si>
  <si>
    <t>T1UL6B</t>
  </si>
  <si>
    <t>Molekuláris Bionika BSc</t>
  </si>
  <si>
    <t>2016.02.01. 9:01:06</t>
  </si>
  <si>
    <t>Volosin Márton</t>
  </si>
  <si>
    <t>IG6CVV</t>
  </si>
  <si>
    <t>2016.02.01. 18:08:57</t>
  </si>
  <si>
    <t>Winter Dorottya Anna</t>
  </si>
  <si>
    <t>DH5RIV</t>
  </si>
  <si>
    <t>2016.02.01. 9:01:47</t>
  </si>
  <si>
    <t>Imre Kalló</t>
  </si>
  <si>
    <t xml:space="preserve">2. Mechanisms of learning at cellular and network </t>
  </si>
  <si>
    <t>levels</t>
  </si>
  <si>
    <t>Functional brain mapping</t>
  </si>
  <si>
    <t>József Haller</t>
  </si>
  <si>
    <t>Midterm test converted to max:15</t>
  </si>
  <si>
    <t>Diademo -  result max:5</t>
  </si>
  <si>
    <t>Topics of Lectures</t>
  </si>
  <si>
    <t>Topics of Seminars</t>
  </si>
  <si>
    <t>Number</t>
  </si>
  <si>
    <t>Points</t>
  </si>
  <si>
    <t>Questions</t>
  </si>
  <si>
    <t>0-39.99</t>
  </si>
  <si>
    <t>40-54.99</t>
  </si>
  <si>
    <t>55-69.99</t>
  </si>
  <si>
    <t>70-84.99</t>
  </si>
  <si>
    <t>85-100</t>
  </si>
  <si>
    <t>Exam-test 2. max:100</t>
  </si>
  <si>
    <t>V. Final</t>
  </si>
  <si>
    <t>AD2W2</t>
  </si>
  <si>
    <t>Imre Kalló/Sára Sáray</t>
  </si>
  <si>
    <t>Consultation: Lectures 1-4; Seminars 1-3</t>
  </si>
  <si>
    <t>Consultation: Lectures 5-7; Seminars 5-6</t>
  </si>
  <si>
    <t xml:space="preserve">Zoltán Vidnyánszky </t>
  </si>
  <si>
    <r>
      <t xml:space="preserve"> Imre  </t>
    </r>
    <r>
      <rPr>
        <b/>
        <sz val="9"/>
        <rFont val="Arial"/>
        <family val="2"/>
      </rPr>
      <t>Kalló/Sára Sáray</t>
    </r>
  </si>
  <si>
    <t>Results of Midterm test</t>
  </si>
  <si>
    <t xml:space="preserve"> Consultation: Lectures 8-9</t>
  </si>
  <si>
    <t xml:space="preserve">Lóránd Erőss </t>
  </si>
  <si>
    <t xml:space="preserve">Consultation: Lectures 10-12; Seminars 10-11  </t>
  </si>
  <si>
    <t>február 13. hétfő</t>
  </si>
  <si>
    <t>április 10 - április 21.</t>
  </si>
  <si>
    <t>április 24-28.</t>
  </si>
  <si>
    <t>Tanítási szünet</t>
  </si>
  <si>
    <t>március 15. szerda; május 1. hétfő; június 5. hétfő</t>
  </si>
  <si>
    <t>május 22. - június 30.</t>
  </si>
  <si>
    <t>Abdul Kader Fatima</t>
  </si>
  <si>
    <t>FZ0434</t>
  </si>
  <si>
    <t>2017.02.02. 9:01:36</t>
  </si>
  <si>
    <t>Bajor Benjamin Bálint</t>
  </si>
  <si>
    <t>PLHD9Y</t>
  </si>
  <si>
    <t>2017.02.02. 9:02:33</t>
  </si>
  <si>
    <t>Balogh Olivér Márton</t>
  </si>
  <si>
    <t>HYKT8D</t>
  </si>
  <si>
    <t>2017.02.02. 9:02:09</t>
  </si>
  <si>
    <t>Barcza Georgina</t>
  </si>
  <si>
    <t>I115F5</t>
  </si>
  <si>
    <t>2017.02.02. 9:00:56</t>
  </si>
  <si>
    <t>Bársony Szabolcs</t>
  </si>
  <si>
    <t>RWVVB6</t>
  </si>
  <si>
    <t>2017.02.02. 21:07:32</t>
  </si>
  <si>
    <t>Bartos Kinga</t>
  </si>
  <si>
    <t>ZGDCIV</t>
  </si>
  <si>
    <t>2017.02.02. 9:02:08</t>
  </si>
  <si>
    <t>Bense Márk</t>
  </si>
  <si>
    <t>YCQB3S</t>
  </si>
  <si>
    <t>2017.02.02. 9:00:25</t>
  </si>
  <si>
    <t>Berkes Márton Áron</t>
  </si>
  <si>
    <t>BO7UTY</t>
  </si>
  <si>
    <t>2017.02.02. 9:03:14</t>
  </si>
  <si>
    <t>Biri Eszter Daniela</t>
  </si>
  <si>
    <t>I86ZTW</t>
  </si>
  <si>
    <t>2017.02.02. 9:32:22</t>
  </si>
  <si>
    <t>Bódis Viktor</t>
  </si>
  <si>
    <t>XJR23L</t>
  </si>
  <si>
    <t>2017.02.02. 9:00:44</t>
  </si>
  <si>
    <t>Bogdány Péter</t>
  </si>
  <si>
    <t>HFKG72</t>
  </si>
  <si>
    <t>2017.02.02. 9:01:14</t>
  </si>
  <si>
    <t>Botos Csaba</t>
  </si>
  <si>
    <t>D35WQ8</t>
  </si>
  <si>
    <t>Bujtár Zsófia</t>
  </si>
  <si>
    <t>FO9IRS</t>
  </si>
  <si>
    <t>2017.02.02. 9:01:52</t>
  </si>
  <si>
    <t>Bús Flóra</t>
  </si>
  <si>
    <t>EMK0EA</t>
  </si>
  <si>
    <t>2017.02.02. 9:00:34</t>
  </si>
  <si>
    <t>Csikós Vivien</t>
  </si>
  <si>
    <t>UWEMUN</t>
  </si>
  <si>
    <t>2017.02.02. 9:00:32</t>
  </si>
  <si>
    <t>Csurilla Zsombor</t>
  </si>
  <si>
    <t>A9GADS</t>
  </si>
  <si>
    <t>2017.02.02. 9:02:21</t>
  </si>
  <si>
    <t>Czehlár Boróka</t>
  </si>
  <si>
    <t>AAR8AO</t>
  </si>
  <si>
    <t>2017.02.02. 9:01:16</t>
  </si>
  <si>
    <t>Czipczer Vanda</t>
  </si>
  <si>
    <t>CCLZP2</t>
  </si>
  <si>
    <t>2017.02.02. 9:00:54</t>
  </si>
  <si>
    <t>Dr.</t>
  </si>
  <si>
    <t>Dr. Rácz Frigyes Sámuel</t>
  </si>
  <si>
    <t>BFKZJT</t>
  </si>
  <si>
    <t>2017.02.02. 9:01:05</t>
  </si>
  <si>
    <t>Fabinyi Bianka</t>
  </si>
  <si>
    <t>UL69CU</t>
  </si>
  <si>
    <t>Galambos Zsolt</t>
  </si>
  <si>
    <t>P7GUXH</t>
  </si>
  <si>
    <t>2017.02.02. 9:03:19</t>
  </si>
  <si>
    <t>Glavinics Judit Réka</t>
  </si>
  <si>
    <t>WP3QOW</t>
  </si>
  <si>
    <t>2017.02.02. 9:01:42</t>
  </si>
  <si>
    <t>2017.02.02. 9:59:57</t>
  </si>
  <si>
    <t>Gratzer Márton</t>
  </si>
  <si>
    <t>BTNBAY</t>
  </si>
  <si>
    <t>2017.02.02. 9:00:47</t>
  </si>
  <si>
    <t>Grizner Gyula József</t>
  </si>
  <si>
    <t>EJGOD5</t>
  </si>
  <si>
    <t>2017.02.02. 9:01:12</t>
  </si>
  <si>
    <t>Gubcsi Gergely Ábel</t>
  </si>
  <si>
    <t>W8YU8A</t>
  </si>
  <si>
    <t>2017.02.02. 9:04:23</t>
  </si>
  <si>
    <t>Gulyás Krisztina</t>
  </si>
  <si>
    <t>IEEMMR</t>
  </si>
  <si>
    <t>2017.02.02. 9:02:17</t>
  </si>
  <si>
    <t>2017.02.02. 9:39:17</t>
  </si>
  <si>
    <t>Hakkel Tamás</t>
  </si>
  <si>
    <t>EQA3YM</t>
  </si>
  <si>
    <t>2017.02.02. 9:01:19</t>
  </si>
  <si>
    <t>Halász Viktor Olivér</t>
  </si>
  <si>
    <t>B2SLFN</t>
  </si>
  <si>
    <t>2017.02.02. 9:01:44</t>
  </si>
  <si>
    <t>Huba Tamás</t>
  </si>
  <si>
    <t>KS29IJ</t>
  </si>
  <si>
    <t>2017.02.02. 9:02:52</t>
  </si>
  <si>
    <t>Jánoki Imre Gergely</t>
  </si>
  <si>
    <t>IQCIT3</t>
  </si>
  <si>
    <t>2017.02.02. 9:01:48</t>
  </si>
  <si>
    <t>Jász Anna</t>
  </si>
  <si>
    <t>TUX8DM</t>
  </si>
  <si>
    <t>2017.02.02. 9:03:40</t>
  </si>
  <si>
    <t>Kajtsa Dóra</t>
  </si>
  <si>
    <t>GONRE1</t>
  </si>
  <si>
    <t>2017.02.02. 9:00:51</t>
  </si>
  <si>
    <t>Kardos Veronika</t>
  </si>
  <si>
    <t>J7S0ED</t>
  </si>
  <si>
    <t>Kemenczky Péter</t>
  </si>
  <si>
    <t>HS3LIW</t>
  </si>
  <si>
    <t>2017.02.02. 9:00:33</t>
  </si>
  <si>
    <t>Kis Noémi</t>
  </si>
  <si>
    <t>IS829K</t>
  </si>
  <si>
    <t>2017.02.02. 9:02:43</t>
  </si>
  <si>
    <t>Kiss Dorottya Tünde</t>
  </si>
  <si>
    <t>DXRVW0</t>
  </si>
  <si>
    <t>Kolozsvári Bernadett</t>
  </si>
  <si>
    <t>WXE300</t>
  </si>
  <si>
    <t>2017.02.02. 9:03:53</t>
  </si>
  <si>
    <t>Kozák Olivia Krisztina</t>
  </si>
  <si>
    <t>RHS0DP</t>
  </si>
  <si>
    <t>2017.02.02. 9:05:58</t>
  </si>
  <si>
    <t>Kufcsák Péter</t>
  </si>
  <si>
    <t>GGUMB2</t>
  </si>
  <si>
    <t>2017.02.02. 9:01:18</t>
  </si>
  <si>
    <t>2017.02.02. 9:00:23</t>
  </si>
  <si>
    <t>Majoros Myrtill Dóra</t>
  </si>
  <si>
    <t>KOZS7S</t>
  </si>
  <si>
    <t>2017.02.02. 9:01:34</t>
  </si>
  <si>
    <t>Márton Adrienn Lilla</t>
  </si>
  <si>
    <t>GVZIO3</t>
  </si>
  <si>
    <t>2017.02.02. 14:22:32</t>
  </si>
  <si>
    <t>Mitnyik Levente</t>
  </si>
  <si>
    <t>I7ZP2P</t>
  </si>
  <si>
    <t>2017.02.02. 15:46:43</t>
  </si>
  <si>
    <t>Mits Márta</t>
  </si>
  <si>
    <t>EB4XGQ</t>
  </si>
  <si>
    <t>2017.02.02. 10:19:23</t>
  </si>
  <si>
    <t>Molnár Enikő</t>
  </si>
  <si>
    <t>RMAIEP</t>
  </si>
  <si>
    <t>Németh Orsolya</t>
  </si>
  <si>
    <t>Y8GLY7</t>
  </si>
  <si>
    <t>2017.02.02. 9:01:04</t>
  </si>
  <si>
    <t>Oláh Dorottya Karolina</t>
  </si>
  <si>
    <t>YUIMO8</t>
  </si>
  <si>
    <t>2017.02.02. 9:02:31</t>
  </si>
  <si>
    <t>Pelle János Fülöp</t>
  </si>
  <si>
    <t>JPW0YB</t>
  </si>
  <si>
    <t>2017.02.02. 9:38:53</t>
  </si>
  <si>
    <t>Pethő Máté</t>
  </si>
  <si>
    <t>NSBC8H</t>
  </si>
  <si>
    <t>2017.02.02. 9:04:39</t>
  </si>
  <si>
    <t>Rab Nóra</t>
  </si>
  <si>
    <t>XD8YZV</t>
  </si>
  <si>
    <t>2017.02.02. 9:01:43</t>
  </si>
  <si>
    <t>Salma András</t>
  </si>
  <si>
    <t>RPTT8U</t>
  </si>
  <si>
    <t>2017.02.02. 9:02:03</t>
  </si>
  <si>
    <t>Schramek Zsófia</t>
  </si>
  <si>
    <t>KLNNN6</t>
  </si>
  <si>
    <t>2017.02.02. 9:02:28</t>
  </si>
  <si>
    <t>Shokoya Mariam Majida</t>
  </si>
  <si>
    <t>RSXUQT</t>
  </si>
  <si>
    <t>Somorjai Dávid</t>
  </si>
  <si>
    <t>GZGU7X</t>
  </si>
  <si>
    <t>Spagina Zoltán Bence</t>
  </si>
  <si>
    <t>IG65FM</t>
  </si>
  <si>
    <t>Stellek Bálint Sándor</t>
  </si>
  <si>
    <t>O8H0OM</t>
  </si>
  <si>
    <t>Szabó András László</t>
  </si>
  <si>
    <t>X7XKVA</t>
  </si>
  <si>
    <t>2017.02.02. 9:00:49</t>
  </si>
  <si>
    <t>Szente Tamás</t>
  </si>
  <si>
    <t>I6JLQ6</t>
  </si>
  <si>
    <t>2017.02.02. 9:02:35</t>
  </si>
  <si>
    <t>Szentgyörgyi Rita</t>
  </si>
  <si>
    <t>ZK7KLM</t>
  </si>
  <si>
    <t>Tasi Benedek József</t>
  </si>
  <si>
    <t>XPH49V</t>
  </si>
  <si>
    <t>2017.02.02. 9:02:06</t>
  </si>
  <si>
    <t>Valaczkai Réka</t>
  </si>
  <si>
    <t>CJL2OY</t>
  </si>
  <si>
    <t>2017.02.02. 9:01:15</t>
  </si>
  <si>
    <t>Venczel Alexandra</t>
  </si>
  <si>
    <t>EXU0O9</t>
  </si>
  <si>
    <t>2017.02.02. 9:03:12</t>
  </si>
  <si>
    <t>Veress Jónás</t>
  </si>
  <si>
    <t>APYTEW</t>
  </si>
  <si>
    <t>2017.02.02. 9:01:50</t>
  </si>
  <si>
    <t>Vidermann Mátyás Boldizsár</t>
  </si>
  <si>
    <t>XOJS4V</t>
  </si>
  <si>
    <t>2017.02.02. 9:00:59</t>
  </si>
  <si>
    <t>Winkelman Endre</t>
  </si>
  <si>
    <t>V37KUK</t>
  </si>
  <si>
    <t>2017.02.02. 9:00:50</t>
  </si>
  <si>
    <t>2017.02.11. 22:17:24</t>
  </si>
  <si>
    <t>MD5V5W</t>
  </si>
  <si>
    <t>Info-bionika mérnöki MSc (angol nyelvű)</t>
  </si>
  <si>
    <t>P-ITBIO-0037</t>
  </si>
  <si>
    <t>Introduction to Functional Neurobiology</t>
  </si>
  <si>
    <t>2017.02.02. 15:50:38</t>
  </si>
  <si>
    <t>Bidló Judit</t>
  </si>
  <si>
    <t>VEGYRA</t>
  </si>
  <si>
    <t>2017.02.02. 14:05:57</t>
  </si>
  <si>
    <t>Canterino Margherita</t>
  </si>
  <si>
    <t>J8GPL7</t>
  </si>
  <si>
    <t>nemzetközi program</t>
  </si>
  <si>
    <t>2017.02.06. 9:03:13</t>
  </si>
  <si>
    <t>Dirner Anna</t>
  </si>
  <si>
    <t>H7M31H</t>
  </si>
  <si>
    <t>2017.02.02. 10:40:13</t>
  </si>
  <si>
    <t>Farkasvölgyi Kolos</t>
  </si>
  <si>
    <t>CL3EM3</t>
  </si>
  <si>
    <t>2017.02.02. 12:10:53</t>
  </si>
  <si>
    <t>Franyó Ádám</t>
  </si>
  <si>
    <t>BD0RVI</t>
  </si>
  <si>
    <t>2017.02.02. 17:36:39</t>
  </si>
  <si>
    <t>Hernáth Ferenc</t>
  </si>
  <si>
    <t>VK3Y4T</t>
  </si>
  <si>
    <t>2017.02.02. 10:18:18</t>
  </si>
  <si>
    <t>2017.02.03. 16:47:36</t>
  </si>
  <si>
    <t>Horváth Gergely</t>
  </si>
  <si>
    <t>EZQZ3Y</t>
  </si>
  <si>
    <t>2017.02.02. 15:52:29</t>
  </si>
  <si>
    <t>Jákim Judit</t>
  </si>
  <si>
    <t>B4SQIO</t>
  </si>
  <si>
    <t>2017.02.02. 12:04:46</t>
  </si>
  <si>
    <t>Juhász Alexandra</t>
  </si>
  <si>
    <t>DPJFIH</t>
  </si>
  <si>
    <t>2017.02.02. 9:00:35</t>
  </si>
  <si>
    <t>Kaszap Gabriella</t>
  </si>
  <si>
    <t>C0QCC0</t>
  </si>
  <si>
    <t>mérnökinformatikus</t>
  </si>
  <si>
    <t>2017.02.07. 10:44:21</t>
  </si>
  <si>
    <t>Kováts-Megyesi Bálint Ádám</t>
  </si>
  <si>
    <t>NQQPES</t>
  </si>
  <si>
    <t>2017.02.02. 10:39:15</t>
  </si>
  <si>
    <t>Marcuccio Fabio</t>
  </si>
  <si>
    <t>LT788O</t>
  </si>
  <si>
    <t>2017.02.06. 9:06:42</t>
  </si>
  <si>
    <t>Petrovits Ádám</t>
  </si>
  <si>
    <t>DBDMAI</t>
  </si>
  <si>
    <t>2017.02.02. 10:50:35</t>
  </si>
  <si>
    <t>Stein Ágnes Noémi</t>
  </si>
  <si>
    <t>J8RRXN</t>
  </si>
  <si>
    <t>2017.02.02. 11:27:07</t>
  </si>
  <si>
    <t>Szabó József</t>
  </si>
  <si>
    <t>PS3BDS</t>
  </si>
  <si>
    <t>2017.02.02. 11:48:32</t>
  </si>
  <si>
    <t>Szentgyörgyvári Richárd</t>
  </si>
  <si>
    <t>X5B00H</t>
  </si>
  <si>
    <t>2017.02.02. 11:40:34</t>
  </si>
  <si>
    <t>Újvárosy Attila Szabolcs</t>
  </si>
  <si>
    <t>U24660</t>
  </si>
  <si>
    <t>2017.02.02. 11:26:19</t>
  </si>
  <si>
    <t>Alomari Hasan</t>
  </si>
  <si>
    <t>Diademo - topic</t>
  </si>
  <si>
    <t>Info-bionics - MSc</t>
  </si>
  <si>
    <t>S1 02.16</t>
  </si>
  <si>
    <t>L1 02.14</t>
  </si>
  <si>
    <t>L2 02.21</t>
  </si>
  <si>
    <t>S2 02.23</t>
  </si>
  <si>
    <t>L3 02.28</t>
  </si>
  <si>
    <t>S3 03.02</t>
  </si>
  <si>
    <t>L4 03.07</t>
  </si>
  <si>
    <t>C/S4 03.09</t>
  </si>
  <si>
    <t>L5 03.14</t>
  </si>
  <si>
    <t>S5 03.16</t>
  </si>
  <si>
    <t>L6 02.21</t>
  </si>
  <si>
    <t>S6 03.23</t>
  </si>
  <si>
    <t>L7 03.28</t>
  </si>
  <si>
    <t>C/S7 03.30</t>
  </si>
  <si>
    <t xml:space="preserve">S8 Midterm test 04.06 max:100     </t>
  </si>
  <si>
    <t>L8         04.04</t>
  </si>
  <si>
    <t>C/S9 04.27</t>
  </si>
  <si>
    <t>L9 04.25</t>
  </si>
  <si>
    <t>L10 05.03</t>
  </si>
  <si>
    <t>S10 05.05</t>
  </si>
  <si>
    <t>L11 05.09</t>
  </si>
  <si>
    <t>S11 05.11</t>
  </si>
  <si>
    <t>L12 05.16</t>
  </si>
  <si>
    <t>C/S12 05.18</t>
  </si>
  <si>
    <t>Extra points</t>
  </si>
  <si>
    <t>Exam 0.     Eligibility test</t>
  </si>
  <si>
    <t>EV 2016-2017</t>
  </si>
  <si>
    <t>Cellular models of nerve cells</t>
  </si>
  <si>
    <t xml:space="preserve">             </t>
  </si>
  <si>
    <r>
      <rPr>
        <sz val="9"/>
        <rFont val="Times New Roman"/>
        <family val="1"/>
        <charset val="238"/>
      </rPr>
      <t xml:space="preserve">3. Information processing for movement, colour and contour </t>
    </r>
    <r>
      <rPr>
        <sz val="10"/>
        <rFont val="Arial"/>
        <family val="2"/>
      </rPr>
      <t xml:space="preserve"> </t>
    </r>
  </si>
  <si>
    <t xml:space="preserve">                         </t>
  </si>
  <si>
    <t>Domonkos Andor</t>
  </si>
  <si>
    <t>Freund Tamás</t>
  </si>
  <si>
    <t xml:space="preserve">Zsófia Maglóczky  </t>
  </si>
  <si>
    <t>The generation of epileptic seizures</t>
  </si>
  <si>
    <t>Szabolcs Káli</t>
  </si>
  <si>
    <t>PÁZMÁNY PÉTER CATHOLIC UNIVERSITY, 
FACULTY OF INFORMATION TECHNOLOGY AND BIONICS,                                              2016-2017</t>
  </si>
  <si>
    <r>
      <t xml:space="preserve">Students                          </t>
    </r>
    <r>
      <rPr>
        <b/>
        <i/>
        <sz val="10"/>
        <color theme="3" tint="0.39997558519241921"/>
        <rFont val="Arial"/>
        <family val="2"/>
      </rPr>
      <t xml:space="preserve">Group of Sáray Sára in Room 319, </t>
    </r>
    <r>
      <rPr>
        <b/>
        <i/>
        <sz val="10"/>
        <color rgb="FFFF0000"/>
        <rFont val="Arial"/>
        <family val="2"/>
      </rPr>
      <t>Group of Kalló Imre in Neumann Lecture Theatre</t>
    </r>
  </si>
  <si>
    <t>Török Péter</t>
  </si>
  <si>
    <t xml:space="preserve">Topics of the consultation seminar (C/S4) </t>
  </si>
  <si>
    <t>Ideghálózatok (sok egymással kapcsolatban álló idegsejt) elektrofiziológiai vizsgálati lehetőségei</t>
  </si>
  <si>
    <t>AD/DA konverzió az idegsejtekben.</t>
  </si>
  <si>
    <t>In vitro and in vivo recording techniques.</t>
  </si>
  <si>
    <t>Akcióspotenciál alatt bekövetkező ionmozgások kimutatási lehetőségei</t>
  </si>
  <si>
    <t>Kvantális release és kimutatási lehetőségei.</t>
  </si>
  <si>
    <t>Dendritikus potenciálváltozások típusai, jellemzésük.</t>
  </si>
  <si>
    <t>A pre- és a posztszinaptikus oldalon kimutatható membran potenciál változások.</t>
  </si>
  <si>
    <t>Szinapszisok rövidtávú plaszticitását igazoló kísérletek.</t>
  </si>
  <si>
    <t>Szinapszisok hosszútávú plaszticitását igazoló kísérletek.</t>
  </si>
  <si>
    <t>Retrográd szinaptikus szignalizáció típusai és következményei.</t>
  </si>
  <si>
    <t>Fény információ átalakítása elektromos jelekké a csapokban és pálcikákban.</t>
  </si>
  <si>
    <t>Indukciós hatások, szignalizációs útvonalak szerepe az idegszövet korai fejlődésében.</t>
  </si>
  <si>
    <t>ON és OFF típusú bipoláris sejtek mebránpotenciálváltozása fénystimulus hatására. Jelkonverzió.</t>
  </si>
  <si>
    <t xml:space="preserve">Őssejtek előfordulása, és az idegsejtújdonképződés feltételezett szerepe a felnőtt agyban. </t>
  </si>
  <si>
    <t>A retinális receptívmező felépítése, kialakításában résztvevő sejtes elemek és mechanizmusok.</t>
  </si>
  <si>
    <t>Idegi őssejtek gyógyászati alkalmazhatóságának limitáló tényezői.</t>
  </si>
  <si>
    <t>Géntherápiás próbálkozások a vakság kezelésére.</t>
  </si>
  <si>
    <t xml:space="preserve">A fényadaptációban és a kontrasztfokozásban résztvevő sejtek és élettani folyamatok. </t>
  </si>
  <si>
    <t>Transzgén (genetikailag módosított) állatok, sejtkultúrák alkalmazása a szaglórendszer vizsgálatában.</t>
  </si>
  <si>
    <t>Elektrofiziológiai módszerek a szaglóhámsejtek illatanyagokra adott válaszainak vizsgálatára.</t>
  </si>
  <si>
    <t>Az NMDA receptor funkcionális jellemzői és ezek figyelembevétele a neuron működésének modellezésében</t>
  </si>
  <si>
    <t>Egy adott glomerulussal kapcsolatban álló sejtek biokémiai és elektrofiziológiai tulajdonságai</t>
  </si>
  <si>
    <t>Pihenő és környezetét felfedező állatok szaglógumójából elvezethető mezőpotenciál jellemzése</t>
  </si>
  <si>
    <t>Egy adott szaganyagra kialakuló sejtaktivitás-mintázat jellemzése</t>
  </si>
  <si>
    <t>Izomerő fokozásának izom- és idegi eredetű mechanizmusai.</t>
  </si>
  <si>
    <t>Motoros kérgi áreák sejtjeinek aktiválódási körülményei, jellegzetességei.</t>
  </si>
  <si>
    <t>Ritmikusan változó kimenet generálása ideghálózatokban.</t>
  </si>
  <si>
    <t>Motoros programok determináltsága</t>
  </si>
  <si>
    <t>Testtartás biztosítása feedback és feed-forward mechanizmusok révén.</t>
  </si>
  <si>
    <t xml:space="preserve">Topics of the consultation seminar (C/S7) </t>
  </si>
  <si>
    <t>A théta völgyi fázisában kisülő sejtek információt generáló aktivitása.</t>
  </si>
  <si>
    <t>Gamma oszcilláció.</t>
  </si>
  <si>
    <t>Éleshullámok keletkezése, a kétfázisú memória modell.</t>
  </si>
  <si>
    <t>Kosársejtek fajtái, hippocampus működésében játszott szerepük.</t>
  </si>
  <si>
    <t>A szerotoninerg és a kolinerg rendszer működése, hippocampalis végződése és hatásai.</t>
  </si>
  <si>
    <t>Gátlósejtek gátlására specializálódott idegsejtek elhelyezkedése, hippocampus működésében játszott szerepük.</t>
  </si>
  <si>
    <t>Septumba irányuló hippocampalis feed-back szerepe.</t>
  </si>
  <si>
    <t>Thalamokortikális oszcillációk típusai, oszcillációt generáló sejtek.</t>
  </si>
  <si>
    <t>Térbeli memória tesztelésére alkalmas módszerek, elvek</t>
  </si>
  <si>
    <t xml:space="preserve">Molecular mechanisms of memory formation </t>
  </si>
  <si>
    <t>Perifériás és centrális driver fogalma, funkciója.</t>
  </si>
  <si>
    <t>Hippocampus-sérülés memóriafolyamatokban okozott kárósító hatása.</t>
  </si>
  <si>
    <t>Mechanisms of learning at cellular and network levels</t>
  </si>
  <si>
    <t>Thalamikus gátlás.</t>
  </si>
  <si>
    <t>A relé sejtek tüzelési jellegzetességei; tonikus és burst tüzelési formák</t>
  </si>
  <si>
    <t>Kereszt-modalitás kialakulása és fMRI vizsgálati lehetősége</t>
  </si>
  <si>
    <t>Figyelem kialakításában részvevő agyi régiók kimutatása, figyelemzavar okai</t>
  </si>
  <si>
    <t xml:space="preserve">Topics of the consultation seminar (C/S9) </t>
  </si>
  <si>
    <t>Kérgi receptív mező felépülése, egyszerű és komplex sejtek fogalma.</t>
  </si>
  <si>
    <t>Konvergencia és divergencia a látópályán és neuronhálózaton belül.</t>
  </si>
  <si>
    <t xml:space="preserve">3. Information processing for movement, colour and contour               </t>
  </si>
  <si>
    <t>Komplex tüskék jellemzői, kialakulásának módja, és következménye.</t>
  </si>
  <si>
    <t xml:space="preserve">1. Structure and function of the cerebellum                          </t>
  </si>
  <si>
    <t>Feed forward és feedback hatások a kisagyi neuronhálózatban.</t>
  </si>
  <si>
    <t>Parkinson-kórt jellemző mozgászavarok, és ezek lehetséges magyarázata.</t>
  </si>
  <si>
    <t xml:space="preserve">2. Disturbance in movement control </t>
  </si>
  <si>
    <t>Kognitív mozgászavar jellemzése</t>
  </si>
  <si>
    <t>Esszenciális tremor elkülönítése a Parkinson-kórtól.</t>
  </si>
  <si>
    <t xml:space="preserve">Topics of the consultation seminar (C/S12) </t>
  </si>
  <si>
    <t>Szorongás alapjelenségei, és állatmodelljei</t>
  </si>
  <si>
    <t>1. Neurobiology of Psychiatric Diseases</t>
  </si>
  <si>
    <t>Optogenetika kísérleti alkalmazásai</t>
  </si>
  <si>
    <t>Depresszió alapjelenségei, és állatmodelljei</t>
  </si>
  <si>
    <t xml:space="preserve"> (depression, anxiety, agression)    </t>
  </si>
  <si>
    <t>Optogenetika klinikai alkalmazásai</t>
  </si>
  <si>
    <t>Agresszió alapjelenségei és állatmodelljei</t>
  </si>
  <si>
    <t>A Parkinson-kór kezelésére beültetett mély agyi stimulátor feltételezett hatásmechanizmusa.</t>
  </si>
  <si>
    <t>2. Structure and function of basal ganglia</t>
  </si>
  <si>
    <t>A dopamin szerepe a bazális ganglionok neuronhálózatának működésében.</t>
  </si>
  <si>
    <t xml:space="preserve">Az epilepsziás reorganizáció jellemző megnyilvánulásai. </t>
  </si>
  <si>
    <t xml:space="preserve"> 1. The formation of epileptic seizures</t>
  </si>
  <si>
    <t xml:space="preserve">Idegsebészeti beavatkozások legfontosabb alkalmazási szempontjai. </t>
  </si>
  <si>
    <t xml:space="preserve"> 2. Schizophrenia, Alzheimer disease</t>
  </si>
  <si>
    <t>Intraoperatív diagnosztikai eszközök használata és jelentősége</t>
  </si>
  <si>
    <t>Input-szelekció nem-lineáris hálózatokban</t>
  </si>
  <si>
    <t>3. Modelling neural networks</t>
  </si>
  <si>
    <t>Pulzatilis hormonürülés kialakulása, élettani jelentősége.</t>
  </si>
  <si>
    <t xml:space="preserve">Klasszikus neurotranszmitterek és neuropeptidek együttes előfordulása, jelentősége hipofizeotróf neuronokban.                                      </t>
  </si>
  <si>
    <t>Steroid feedback fiziológiás változásai, következményei.</t>
  </si>
  <si>
    <t>4/1 Techniques employed for detection/recording of ionic movements during action potential</t>
  </si>
  <si>
    <t>4/2 Pre- and postsynaptic elements and their role played in signal transnmission.</t>
  </si>
  <si>
    <t xml:space="preserve">4/3 Short and long term plasticity of synapses and the experiments validating their existance. </t>
  </si>
  <si>
    <t>4/4 AD/DA signal conversion in neurons.</t>
  </si>
  <si>
    <t xml:space="preserve">4/5 Quantal release and its detection possibilities. </t>
  </si>
  <si>
    <t xml:space="preserve">4/6 Conversion of light information to electrical signals in rods and cones. </t>
  </si>
  <si>
    <t xml:space="preserve">4/7  Memebrane potential changes in ON and OFF type bipolar neurons in response to light stimulus. Molecular background of signal conversion. </t>
  </si>
  <si>
    <t>4/9  Presence of stem cells and their hypothetised role in the adult brain.</t>
  </si>
  <si>
    <t>4/10 Responses of olfactory epithelial cells to various odorants, and the electrophysiological methods suitable for examining them.</t>
  </si>
  <si>
    <t>4/11 Biochemical and electrophysiological characteristics of cell related to a given glomerulus.</t>
  </si>
  <si>
    <t>4/14 Deterministic feature of motor programs.</t>
  </si>
  <si>
    <t>4/15 Maintenance of posture by feedback and feed-forward mechanisms.</t>
  </si>
  <si>
    <t xml:space="preserve">7/1  Information-generating activity of neurons firing in the trough phase of theta oscillation. </t>
  </si>
  <si>
    <t>7/2 Generation of sharp waves, and the two-phase model of memory formation.</t>
  </si>
  <si>
    <t xml:space="preserve">7/3  Distribution of neurons specialised for inhibiting inhibitory neurons, and their role played in the operation of hippocampus. </t>
  </si>
  <si>
    <t>9/1 Structure of cortical receptive field. Single and complex cells.</t>
  </si>
  <si>
    <t>9/2. Visual information processing in higher cortical visual centers.</t>
  </si>
  <si>
    <t>9/3 Feed forward and feedback signalling in cerebellar neuronal networks.</t>
  </si>
  <si>
    <t>12/1  The role of dopamin played in the operation of neuronal networks of basal ganglia.</t>
  </si>
  <si>
    <t>12/2  Basic symptoms of anxiety and depression. Animal models.</t>
  </si>
  <si>
    <t xml:space="preserve">12/3 Characteristic manifestations of the epileptic reorganisation. </t>
  </si>
  <si>
    <t>4/1</t>
  </si>
  <si>
    <t>4/2</t>
  </si>
  <si>
    <t>7/1</t>
  </si>
  <si>
    <t>9/1</t>
  </si>
  <si>
    <t>12/1</t>
  </si>
  <si>
    <t>4/3</t>
  </si>
  <si>
    <t>4/4</t>
  </si>
  <si>
    <t>7/2</t>
  </si>
  <si>
    <t>9/2</t>
  </si>
  <si>
    <t>12/2</t>
  </si>
  <si>
    <t>4/5</t>
  </si>
  <si>
    <t>4/6</t>
  </si>
  <si>
    <t>7/3</t>
  </si>
  <si>
    <t>7/4</t>
  </si>
  <si>
    <t>9/3</t>
  </si>
  <si>
    <t>12/3</t>
  </si>
  <si>
    <t>4/7</t>
  </si>
  <si>
    <t>4/8</t>
  </si>
  <si>
    <t>7/5</t>
  </si>
  <si>
    <t>9/4</t>
  </si>
  <si>
    <t>12/4</t>
  </si>
  <si>
    <t>4/9</t>
  </si>
  <si>
    <t>4/10</t>
  </si>
  <si>
    <t>7/6</t>
  </si>
  <si>
    <t>9/5</t>
  </si>
  <si>
    <t>12/5</t>
  </si>
  <si>
    <t>4/11</t>
  </si>
  <si>
    <t>4/12</t>
  </si>
  <si>
    <t>7/7</t>
  </si>
  <si>
    <t>12/6</t>
  </si>
  <si>
    <t>4/13</t>
  </si>
  <si>
    <t>4/14</t>
  </si>
  <si>
    <t>7/8</t>
  </si>
  <si>
    <t>12/7</t>
  </si>
  <si>
    <t>4/15</t>
  </si>
  <si>
    <t>7/9</t>
  </si>
  <si>
    <t>7/10</t>
  </si>
  <si>
    <t>12/8</t>
  </si>
  <si>
    <t>9/6</t>
  </si>
  <si>
    <t xml:space="preserve">9/6  Characterization of cognitive movement disorders. </t>
  </si>
  <si>
    <t xml:space="preserve">4/8 The structure of the retinal receptive field, and the cellular elements and mechanisms establishing it.  </t>
  </si>
  <si>
    <t xml:space="preserve">4/13 Circumstances, which lead to cellular activation in cortical motor areas, and the characteristic features of this activation. </t>
  </si>
  <si>
    <t xml:space="preserve">7/10. Using functional MRI in translational research. </t>
  </si>
  <si>
    <t xml:space="preserve">7/9. Active vision, and visual attention. </t>
  </si>
  <si>
    <t>7/4 Gamma oscillation.</t>
  </si>
  <si>
    <t>9/5  Movement disturbances characterising  Parkinson's desease and their potential mechanisms.</t>
  </si>
  <si>
    <t>9/4 Characteristics of complex spikes, the mechanism and consequences of their formation</t>
  </si>
  <si>
    <t xml:space="preserve">12/8  Feedback mechanisms in neuroendocrine systems. </t>
  </si>
  <si>
    <t>12/7 Usage of intraoperative diagnostic tools and its significance in therapy and research.</t>
  </si>
  <si>
    <t>12/6 The most significant application fields and aspects of neurosurgery.</t>
  </si>
  <si>
    <t xml:space="preserve">12/5  Experimental and clinical applications of optogenetics. </t>
  </si>
  <si>
    <t>12/4 Input selection in nonlinear networks.</t>
  </si>
  <si>
    <t xml:space="preserve">Béla Völgyi </t>
  </si>
  <si>
    <t>Notebook preparation in English</t>
  </si>
  <si>
    <t>Name of the Student</t>
  </si>
  <si>
    <t>Lectures</t>
  </si>
  <si>
    <t>Seminars</t>
  </si>
  <si>
    <t>4/12  The usage and simplifications of the cable theory. (It is not needed to derive or know the equations by heart)</t>
  </si>
  <si>
    <t xml:space="preserve"> Imre Kalló  </t>
  </si>
  <si>
    <t>(11.50-13.00)</t>
  </si>
  <si>
    <t xml:space="preserve"> (depression, anxiety, agression)  (10.15-11.25)</t>
  </si>
  <si>
    <t>Kamondi Anita</t>
  </si>
  <si>
    <t>2. Structure and function of the cerebellum</t>
  </si>
  <si>
    <t>1. Modelling neuronal networks  (10.15-11.25)</t>
  </si>
  <si>
    <t xml:space="preserve"> (11.50-13.00)</t>
  </si>
  <si>
    <t>2. Structure and function of the basal ganglia</t>
  </si>
  <si>
    <t>1. Disturbance in movement control  (10.15-11.15)</t>
  </si>
  <si>
    <t>2. Neurobiology of schizophrenia (11.30-13.00)</t>
  </si>
  <si>
    <t>Oláh Dorottya</t>
  </si>
  <si>
    <t>Majoros Myrtill</t>
  </si>
  <si>
    <t>Glavinics Judit</t>
  </si>
  <si>
    <t>7/5 Studies on engrams with radically new approches. Deadline of submission postponed to C/S9!!!!</t>
  </si>
  <si>
    <t>7/6. Damaging effect of the hippocampal injury in memory processes. Deadline of submission postponed to C/S9!!!!</t>
  </si>
  <si>
    <r>
      <t xml:space="preserve">7/7. </t>
    </r>
    <r>
      <rPr>
        <strike/>
        <sz val="8"/>
        <rFont val="Arial"/>
        <family val="2"/>
      </rPr>
      <t>Thalamic inhibition.</t>
    </r>
    <r>
      <rPr>
        <sz val="8"/>
        <rFont val="Arial"/>
        <family val="2"/>
        <charset val="238"/>
      </rPr>
      <t xml:space="preserve"> /Replaced by: The dynamics of subcortical information transfer by thalamic cells.</t>
    </r>
  </si>
  <si>
    <r>
      <t xml:space="preserve">7/8. </t>
    </r>
    <r>
      <rPr>
        <strike/>
        <sz val="8"/>
        <rFont val="Arial"/>
        <family val="2"/>
      </rPr>
      <t>Firing characteristics of thalamic relay cells; tonic and burst types of firing.</t>
    </r>
    <r>
      <rPr>
        <sz val="8"/>
        <rFont val="Arial"/>
        <family val="2"/>
        <charset val="238"/>
      </rPr>
      <t xml:space="preserve"> /Replaced by: Thalamic input and function.</t>
    </r>
  </si>
  <si>
    <r>
      <t xml:space="preserve">Csikós Vivien </t>
    </r>
    <r>
      <rPr>
        <sz val="9"/>
        <color indexed="8"/>
        <rFont val="Wingdings"/>
        <charset val="2"/>
      </rPr>
      <t>ü</t>
    </r>
  </si>
  <si>
    <r>
      <t xml:space="preserve">Glavinics Judit </t>
    </r>
    <r>
      <rPr>
        <sz val="9"/>
        <color indexed="8"/>
        <rFont val="Wingdings"/>
        <charset val="2"/>
      </rPr>
      <t>ü</t>
    </r>
  </si>
  <si>
    <t xml:space="preserve"> Midterm Test - Lectures 1-7, Seminars 1-7</t>
  </si>
  <si>
    <t>4</t>
  </si>
  <si>
    <t>Tests - Answers&amp;Corrections will be demonstrated and explained on the 14th of June, at 13.00</t>
  </si>
  <si>
    <t>Tests - Answers&amp;Corrections will be demonstrated and explained on the 26th of June, at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</si>
</sst>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3">
    <font>
      <sz val="10"/>
      <name val="Arial"/>
      <charset val="238"/>
    </font>
    <font>
      <b/>
      <sz val="14"/>
      <color indexed="18"/>
      <name val="Arial"/>
      <family val="2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22"/>
      <name val="Arial"/>
      <family val="2"/>
    </font>
    <font>
      <b/>
      <sz val="9"/>
      <name val="Times New Roman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mienne"/>
      <family val="5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8"/>
      <name val="Arial"/>
      <family val="2"/>
      <charset val="238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</font>
    <font>
      <b/>
      <sz val="16"/>
      <name val="Arial"/>
      <family val="2"/>
    </font>
    <font>
      <i/>
      <sz val="9"/>
      <name val="Times New Roman"/>
      <family val="1"/>
    </font>
    <font>
      <b/>
      <sz val="12"/>
      <name val="Arial"/>
      <family val="2"/>
    </font>
    <font>
      <sz val="11"/>
      <color rgb="FF006100"/>
      <name val="Calibri"/>
      <family val="2"/>
      <charset val="238"/>
      <scheme val="minor"/>
    </font>
    <font>
      <u/>
      <sz val="8"/>
      <color rgb="FF036EB6"/>
      <name val="Verdana"/>
      <family val="2"/>
    </font>
    <font>
      <sz val="8"/>
      <color rgb="FF525659"/>
      <name val="Verdana"/>
      <family val="2"/>
    </font>
    <font>
      <sz val="8"/>
      <color rgb="FF000000"/>
      <name val="Verdana"/>
      <family val="2"/>
    </font>
    <font>
      <u/>
      <sz val="8"/>
      <color rgb="FF000000"/>
      <name val="Verdana"/>
      <family val="2"/>
    </font>
    <font>
      <b/>
      <sz val="10"/>
      <color rgb="FFFF0000"/>
      <name val="Arial"/>
      <family val="2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</font>
    <font>
      <b/>
      <sz val="9"/>
      <color rgb="FFFF0000"/>
      <name val="Arial"/>
      <family val="2"/>
    </font>
    <font>
      <b/>
      <i/>
      <sz val="10"/>
      <color theme="3" tint="0.39997558519241921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70C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i/>
      <sz val="11"/>
      <color rgb="FFFF0000"/>
      <name val="Calibri"/>
      <family val="2"/>
      <scheme val="minor"/>
    </font>
    <font>
      <sz val="10"/>
      <color theme="4" tint="-0.249977111117893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trike/>
      <sz val="8"/>
      <name val="Arial"/>
      <family val="2"/>
    </font>
    <font>
      <sz val="9"/>
      <color indexed="8"/>
      <name val="Wingdings"/>
      <charset val="2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B6B6B6"/>
      </right>
      <top/>
      <bottom/>
      <diagonal/>
    </border>
    <border>
      <left style="medium">
        <color rgb="FFB6B6B6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B6B6B6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6" fillId="3" borderId="0" applyNumberFormat="0" applyBorder="0" applyAlignment="0" applyProtection="0"/>
    <xf numFmtId="0" fontId="32" fillId="0" borderId="0"/>
    <xf numFmtId="0" fontId="15" fillId="0" borderId="0"/>
    <xf numFmtId="0" fontId="43" fillId="0" borderId="0"/>
    <xf numFmtId="0" fontId="43" fillId="0" borderId="0"/>
  </cellStyleXfs>
  <cellXfs count="326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6" fontId="9" fillId="0" borderId="1" xfId="0" applyNumberFormat="1" applyFont="1" applyBorder="1" applyAlignment="1">
      <alignment horizontal="center" vertical="top" wrapText="1"/>
    </xf>
    <xf numFmtId="16" fontId="10" fillId="0" borderId="1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16" fontId="9" fillId="0" borderId="4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0" fillId="0" borderId="0" xfId="0" applyBorder="1"/>
    <xf numFmtId="16" fontId="11" fillId="0" borderId="0" xfId="0" applyNumberFormat="1" applyFont="1" applyBorder="1" applyAlignment="1">
      <alignment horizontal="center" vertical="top" wrapText="1"/>
    </xf>
    <xf numFmtId="16" fontId="3" fillId="0" borderId="0" xfId="0" applyNumberFormat="1" applyFont="1" applyBorder="1" applyAlignment="1">
      <alignment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5" xfId="0" applyBorder="1"/>
    <xf numFmtId="0" fontId="0" fillId="4" borderId="8" xfId="0" applyFill="1" applyBorder="1"/>
    <xf numFmtId="0" fontId="3" fillId="0" borderId="1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0" fillId="0" borderId="8" xfId="0" applyFill="1" applyBorder="1"/>
    <xf numFmtId="0" fontId="9" fillId="0" borderId="9" xfId="0" applyFont="1" applyBorder="1" applyAlignment="1">
      <alignment horizontal="center" vertical="top" wrapText="1"/>
    </xf>
    <xf numFmtId="16" fontId="9" fillId="0" borderId="11" xfId="0" applyNumberFormat="1" applyFont="1" applyBorder="1" applyAlignment="1">
      <alignment horizontal="center" vertical="top" wrapText="1"/>
    </xf>
    <xf numFmtId="0" fontId="0" fillId="5" borderId="0" xfId="0" applyFill="1"/>
    <xf numFmtId="0" fontId="0" fillId="5" borderId="15" xfId="0" applyFill="1" applyBorder="1"/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6" fontId="3" fillId="0" borderId="0" xfId="0" applyNumberFormat="1" applyFont="1" applyFill="1" applyBorder="1" applyAlignment="1">
      <alignment horizontal="right" vertical="top" wrapText="1"/>
    </xf>
    <xf numFmtId="16" fontId="3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8" fillId="0" borderId="0" xfId="0" applyFont="1" applyFill="1" applyBorder="1"/>
    <xf numFmtId="0" fontId="26" fillId="0" borderId="0" xfId="1" applyFill="1" applyBorder="1"/>
    <xf numFmtId="0" fontId="17" fillId="0" borderId="0" xfId="0" applyFont="1" applyFill="1" applyBorder="1"/>
    <xf numFmtId="16" fontId="16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/>
    <xf numFmtId="0" fontId="14" fillId="0" borderId="0" xfId="0" applyFont="1" applyFill="1" applyBorder="1"/>
    <xf numFmtId="16" fontId="13" fillId="0" borderId="0" xfId="0" applyNumberFormat="1" applyFont="1" applyFill="1" applyBorder="1"/>
    <xf numFmtId="0" fontId="21" fillId="0" borderId="8" xfId="3" applyFont="1" applyBorder="1" applyAlignment="1">
      <alignment horizontal="left" vertical="center" wrapText="1"/>
    </xf>
    <xf numFmtId="49" fontId="21" fillId="0" borderId="8" xfId="3" applyNumberFormat="1" applyFont="1" applyBorder="1" applyAlignment="1">
      <alignment vertical="center" wrapText="1"/>
    </xf>
    <xf numFmtId="0" fontId="33" fillId="0" borderId="8" xfId="3" applyFont="1" applyBorder="1" applyAlignment="1">
      <alignment horizontal="left" vertical="center" wrapText="1"/>
    </xf>
    <xf numFmtId="49" fontId="33" fillId="0" borderId="8" xfId="3" applyNumberFormat="1" applyFont="1" applyBorder="1" applyAlignment="1">
      <alignment vertical="center" wrapText="1"/>
    </xf>
    <xf numFmtId="0" fontId="0" fillId="0" borderId="8" xfId="0" applyFill="1" applyBorder="1" applyAlignment="1"/>
    <xf numFmtId="0" fontId="15" fillId="0" borderId="8" xfId="0" applyFont="1" applyFill="1" applyBorder="1" applyAlignment="1"/>
    <xf numFmtId="0" fontId="34" fillId="0" borderId="8" xfId="0" applyFont="1" applyBorder="1" applyAlignment="1">
      <alignment horizontal="center" vertical="center" wrapText="1"/>
    </xf>
    <xf numFmtId="0" fontId="0" fillId="12" borderId="8" xfId="0" applyFill="1" applyBorder="1"/>
    <xf numFmtId="0" fontId="0" fillId="10" borderId="8" xfId="0" applyFill="1" applyBorder="1"/>
    <xf numFmtId="0" fontId="0" fillId="0" borderId="8" xfId="0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7" fillId="5" borderId="17" xfId="0" applyFont="1" applyFill="1" applyBorder="1" applyAlignment="1">
      <alignment horizontal="left" vertical="center" wrapText="1"/>
    </xf>
    <xf numFmtId="0" fontId="28" fillId="5" borderId="17" xfId="0" applyFont="1" applyFill="1" applyBorder="1" applyAlignment="1">
      <alignment horizontal="left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left" vertical="center"/>
    </xf>
    <xf numFmtId="0" fontId="35" fillId="0" borderId="4" xfId="0" applyFont="1" applyBorder="1" applyAlignment="1">
      <alignment horizontal="center" vertical="top" wrapText="1"/>
    </xf>
    <xf numFmtId="16" fontId="36" fillId="0" borderId="1" xfId="0" applyNumberFormat="1" applyFont="1" applyBorder="1" applyAlignment="1">
      <alignment horizontal="center" vertical="top" wrapText="1"/>
    </xf>
    <xf numFmtId="16" fontId="36" fillId="0" borderId="4" xfId="0" applyNumberFormat="1" applyFont="1" applyBorder="1" applyAlignment="1">
      <alignment horizontal="center" vertical="top" wrapText="1"/>
    </xf>
    <xf numFmtId="16" fontId="36" fillId="0" borderId="5" xfId="0" applyNumberFormat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6" fontId="9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39" fillId="0" borderId="8" xfId="0" applyFont="1" applyFill="1" applyBorder="1"/>
    <xf numFmtId="49" fontId="39" fillId="0" borderId="8" xfId="0" applyNumberFormat="1" applyFont="1" applyFill="1" applyBorder="1" applyAlignment="1">
      <alignment horizontal="left" vertical="center"/>
    </xf>
    <xf numFmtId="0" fontId="40" fillId="0" borderId="8" xfId="0" applyFont="1" applyBorder="1"/>
    <xf numFmtId="0" fontId="41" fillId="0" borderId="8" xfId="0" applyFont="1" applyBorder="1"/>
    <xf numFmtId="0" fontId="42" fillId="0" borderId="8" xfId="0" applyFont="1" applyFill="1" applyBorder="1"/>
    <xf numFmtId="0" fontId="18" fillId="0" borderId="8" xfId="0" applyFont="1" applyBorder="1" applyAlignment="1">
      <alignment horizontal="center" vertical="center" wrapText="1"/>
    </xf>
    <xf numFmtId="49" fontId="18" fillId="4" borderId="8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/>
    <xf numFmtId="0" fontId="0" fillId="14" borderId="8" xfId="0" applyFill="1" applyBorder="1"/>
    <xf numFmtId="0" fontId="3" fillId="10" borderId="8" xfId="0" applyFont="1" applyFill="1" applyBorder="1" applyAlignment="1">
      <alignment vertical="top" wrapText="1"/>
    </xf>
    <xf numFmtId="0" fontId="3" fillId="10" borderId="12" xfId="0" applyFont="1" applyFill="1" applyBorder="1" applyAlignment="1">
      <alignment vertical="top" wrapText="1"/>
    </xf>
    <xf numFmtId="0" fontId="3" fillId="14" borderId="8" xfId="0" applyFont="1" applyFill="1" applyBorder="1" applyAlignment="1">
      <alignment vertical="top" wrapText="1"/>
    </xf>
    <xf numFmtId="0" fontId="17" fillId="14" borderId="8" xfId="0" applyFont="1" applyFill="1" applyBorder="1" applyAlignment="1">
      <alignment horizontal="left"/>
    </xf>
    <xf numFmtId="0" fontId="3" fillId="14" borderId="12" xfId="0" applyFont="1" applyFill="1" applyBorder="1" applyAlignment="1">
      <alignment vertical="top" wrapText="1"/>
    </xf>
    <xf numFmtId="0" fontId="5" fillId="14" borderId="8" xfId="0" applyFont="1" applyFill="1" applyBorder="1"/>
    <xf numFmtId="0" fontId="0" fillId="0" borderId="8" xfId="0" applyFill="1" applyBorder="1" applyAlignment="1">
      <alignment horizontal="left"/>
    </xf>
    <xf numFmtId="0" fontId="3" fillId="12" borderId="8" xfId="0" applyFont="1" applyFill="1" applyBorder="1" applyAlignment="1">
      <alignment vertical="top" wrapText="1"/>
    </xf>
    <xf numFmtId="0" fontId="5" fillId="12" borderId="8" xfId="0" applyFont="1" applyFill="1" applyBorder="1"/>
    <xf numFmtId="0" fontId="3" fillId="13" borderId="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0" fillId="0" borderId="6" xfId="0" applyBorder="1"/>
    <xf numFmtId="0" fontId="3" fillId="8" borderId="8" xfId="0" applyFont="1" applyFill="1" applyBorder="1" applyAlignment="1">
      <alignment vertical="top" wrapText="1"/>
    </xf>
    <xf numFmtId="0" fontId="3" fillId="8" borderId="8" xfId="0" applyFont="1" applyFill="1" applyBorder="1"/>
    <xf numFmtId="0" fontId="17" fillId="8" borderId="8" xfId="0" applyFont="1" applyFill="1" applyBorder="1"/>
    <xf numFmtId="0" fontId="6" fillId="8" borderId="8" xfId="0" applyFont="1" applyFill="1" applyBorder="1" applyAlignment="1">
      <alignment vertical="top"/>
    </xf>
    <xf numFmtId="0" fontId="0" fillId="8" borderId="8" xfId="0" applyFill="1" applyBorder="1"/>
    <xf numFmtId="0" fontId="17" fillId="15" borderId="8" xfId="0" applyFont="1" applyFill="1" applyBorder="1"/>
    <xf numFmtId="0" fontId="3" fillId="15" borderId="8" xfId="0" applyFont="1" applyFill="1" applyBorder="1" applyAlignment="1">
      <alignment vertical="top" wrapText="1"/>
    </xf>
    <xf numFmtId="0" fontId="17" fillId="12" borderId="8" xfId="0" applyFont="1" applyFill="1" applyBorder="1" applyAlignment="1">
      <alignment horizontal="left"/>
    </xf>
    <xf numFmtId="0" fontId="3" fillId="16" borderId="8" xfId="0" applyFont="1" applyFill="1" applyBorder="1" applyAlignment="1">
      <alignment vertical="top" wrapText="1"/>
    </xf>
    <xf numFmtId="0" fontId="3" fillId="19" borderId="8" xfId="0" applyFont="1" applyFill="1" applyBorder="1" applyAlignment="1">
      <alignment vertical="top" wrapText="1"/>
    </xf>
    <xf numFmtId="0" fontId="17" fillId="19" borderId="8" xfId="0" applyFont="1" applyFill="1" applyBorder="1"/>
    <xf numFmtId="0" fontId="17" fillId="16" borderId="8" xfId="0" applyFont="1" applyFill="1" applyBorder="1"/>
    <xf numFmtId="0" fontId="17" fillId="16" borderId="4" xfId="0" applyFont="1" applyFill="1" applyBorder="1"/>
    <xf numFmtId="0" fontId="17" fillId="19" borderId="14" xfId="0" applyFont="1" applyFill="1" applyBorder="1"/>
    <xf numFmtId="0" fontId="17" fillId="19" borderId="14" xfId="0" applyFont="1" applyFill="1" applyBorder="1" applyAlignment="1">
      <alignment vertical="top"/>
    </xf>
    <xf numFmtId="0" fontId="17" fillId="19" borderId="13" xfId="0" applyFont="1" applyFill="1" applyBorder="1" applyAlignment="1">
      <alignment horizontal="left"/>
    </xf>
    <xf numFmtId="16" fontId="3" fillId="19" borderId="8" xfId="0" applyNumberFormat="1" applyFont="1" applyFill="1" applyBorder="1" applyAlignment="1">
      <alignment horizontal="right" vertical="top" wrapText="1"/>
    </xf>
    <xf numFmtId="0" fontId="17" fillId="16" borderId="8" xfId="0" applyFont="1" applyFill="1" applyBorder="1" applyAlignment="1">
      <alignment horizontal="left"/>
    </xf>
    <xf numFmtId="0" fontId="17" fillId="17" borderId="8" xfId="0" applyFont="1" applyFill="1" applyBorder="1"/>
    <xf numFmtId="0" fontId="22" fillId="17" borderId="8" xfId="0" applyFont="1" applyFill="1" applyBorder="1"/>
    <xf numFmtId="0" fontId="6" fillId="17" borderId="8" xfId="0" applyFont="1" applyFill="1" applyBorder="1" applyAlignment="1">
      <alignment vertical="top" wrapText="1"/>
    </xf>
    <xf numFmtId="0" fontId="3" fillId="18" borderId="8" xfId="0" applyFont="1" applyFill="1" applyBorder="1" applyAlignment="1">
      <alignment vertical="top" wrapText="1"/>
    </xf>
    <xf numFmtId="0" fontId="5" fillId="14" borderId="14" xfId="0" applyFont="1" applyFill="1" applyBorder="1"/>
    <xf numFmtId="0" fontId="17" fillId="14" borderId="8" xfId="0" applyFont="1" applyFill="1" applyBorder="1"/>
    <xf numFmtId="0" fontId="17" fillId="18" borderId="8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164" fontId="43" fillId="4" borderId="8" xfId="4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164" fontId="43" fillId="4" borderId="14" xfId="5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/>
    </xf>
    <xf numFmtId="0" fontId="0" fillId="4" borderId="8" xfId="0" applyNumberForma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/>
    </xf>
    <xf numFmtId="164" fontId="43" fillId="4" borderId="8" xfId="4" applyNumberFormat="1" applyFill="1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center" wrapText="1"/>
    </xf>
    <xf numFmtId="49" fontId="21" fillId="0" borderId="0" xfId="3" applyNumberFormat="1" applyFont="1" applyBorder="1" applyAlignment="1">
      <alignment vertical="center" wrapText="1"/>
    </xf>
    <xf numFmtId="0" fontId="0" fillId="0" borderId="9" xfId="0" applyBorder="1"/>
    <xf numFmtId="2" fontId="15" fillId="4" borderId="8" xfId="0" applyNumberFormat="1" applyFont="1" applyFill="1" applyBorder="1" applyAlignment="1">
      <alignment horizontal="center" vertical="center"/>
    </xf>
    <xf numFmtId="0" fontId="22" fillId="4" borderId="8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/>
    </xf>
    <xf numFmtId="0" fontId="28" fillId="5" borderId="0" xfId="0" applyFont="1" applyFill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left" vertical="center"/>
    </xf>
    <xf numFmtId="0" fontId="29" fillId="6" borderId="0" xfId="0" applyFont="1" applyFill="1" applyAlignment="1">
      <alignment horizontal="left" vertical="center" wrapText="1"/>
    </xf>
    <xf numFmtId="0" fontId="30" fillId="6" borderId="0" xfId="0" applyFont="1" applyFill="1" applyAlignment="1">
      <alignment horizontal="left" vertical="center" wrapText="1"/>
    </xf>
    <xf numFmtId="0" fontId="29" fillId="6" borderId="0" xfId="0" applyFont="1" applyFill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27" fillId="5" borderId="16" xfId="0" applyFont="1" applyFill="1" applyBorder="1" applyAlignment="1">
      <alignment horizontal="left" vertical="center" wrapText="1"/>
    </xf>
    <xf numFmtId="49" fontId="15" fillId="4" borderId="8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64" fontId="43" fillId="4" borderId="14" xfId="4" applyNumberForma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2" fillId="4" borderId="8" xfId="0" applyNumberFormat="1" applyFont="1" applyFill="1" applyBorder="1" applyAlignment="1">
      <alignment horizontal="center" vertical="center"/>
    </xf>
    <xf numFmtId="0" fontId="40" fillId="4" borderId="8" xfId="0" applyFont="1" applyFill="1" applyBorder="1"/>
    <xf numFmtId="0" fontId="46" fillId="0" borderId="8" xfId="0" applyFont="1" applyFill="1" applyBorder="1"/>
    <xf numFmtId="49" fontId="46" fillId="0" borderId="8" xfId="0" applyNumberFormat="1" applyFont="1" applyFill="1" applyBorder="1" applyAlignment="1">
      <alignment horizontal="left" vertical="center"/>
    </xf>
    <xf numFmtId="0" fontId="39" fillId="14" borderId="8" xfId="0" applyFont="1" applyFill="1" applyBorder="1"/>
    <xf numFmtId="0" fontId="40" fillId="0" borderId="8" xfId="0" applyFont="1" applyFill="1" applyBorder="1"/>
    <xf numFmtId="0" fontId="40" fillId="0" borderId="0" xfId="0" applyFont="1"/>
    <xf numFmtId="0" fontId="41" fillId="0" borderId="0" xfId="0" applyFont="1"/>
    <xf numFmtId="0" fontId="0" fillId="0" borderId="14" xfId="0" applyBorder="1"/>
    <xf numFmtId="0" fontId="5" fillId="14" borderId="8" xfId="0" applyFont="1" applyFill="1" applyBorder="1" applyAlignment="1"/>
    <xf numFmtId="0" fontId="17" fillId="12" borderId="8" xfId="0" applyFont="1" applyFill="1" applyBorder="1"/>
    <xf numFmtId="0" fontId="0" fillId="0" borderId="0" xfId="0" applyBorder="1" applyAlignment="1"/>
    <xf numFmtId="0" fontId="5" fillId="12" borderId="14" xfId="0" applyFont="1" applyFill="1" applyBorder="1"/>
    <xf numFmtId="0" fontId="0" fillId="12" borderId="5" xfId="0" applyFill="1" applyBorder="1"/>
    <xf numFmtId="0" fontId="17" fillId="16" borderId="14" xfId="0" applyFont="1" applyFill="1" applyBorder="1"/>
    <xf numFmtId="0" fontId="3" fillId="16" borderId="12" xfId="0" applyFont="1" applyFill="1" applyBorder="1" applyAlignment="1">
      <alignment vertical="top" wrapText="1"/>
    </xf>
    <xf numFmtId="0" fontId="0" fillId="0" borderId="0" xfId="0" applyAlignment="1"/>
    <xf numFmtId="0" fontId="17" fillId="8" borderId="1" xfId="0" applyFont="1" applyFill="1" applyBorder="1"/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0" fillId="4" borderId="0" xfId="0" applyFill="1"/>
    <xf numFmtId="0" fontId="0" fillId="4" borderId="8" xfId="0" applyFill="1" applyBorder="1" applyAlignment="1"/>
    <xf numFmtId="0" fontId="20" fillId="0" borderId="0" xfId="0" applyFont="1" applyAlignment="1"/>
    <xf numFmtId="0" fontId="0" fillId="14" borderId="0" xfId="0" applyFill="1"/>
    <xf numFmtId="0" fontId="5" fillId="14" borderId="12" xfId="0" applyFont="1" applyFill="1" applyBorder="1"/>
    <xf numFmtId="0" fontId="25" fillId="0" borderId="11" xfId="0" applyFont="1" applyBorder="1" applyAlignment="1">
      <alignment horizontal="center"/>
    </xf>
    <xf numFmtId="0" fontId="17" fillId="20" borderId="8" xfId="0" applyFont="1" applyFill="1" applyBorder="1"/>
    <xf numFmtId="0" fontId="3" fillId="20" borderId="8" xfId="0" applyFont="1" applyFill="1" applyBorder="1" applyAlignment="1">
      <alignment vertical="top" wrapText="1"/>
    </xf>
    <xf numFmtId="0" fontId="0" fillId="20" borderId="8" xfId="0" applyFill="1" applyBorder="1"/>
    <xf numFmtId="0" fontId="17" fillId="16" borderId="5" xfId="0" applyFont="1" applyFill="1" applyBorder="1" applyAlignment="1">
      <alignment horizontal="left"/>
    </xf>
    <xf numFmtId="0" fontId="0" fillId="16" borderId="5" xfId="0" applyFill="1" applyBorder="1"/>
    <xf numFmtId="0" fontId="17" fillId="20" borderId="14" xfId="0" applyFont="1" applyFill="1" applyBorder="1"/>
    <xf numFmtId="0" fontId="17" fillId="20" borderId="12" xfId="0" applyFont="1" applyFill="1" applyBorder="1"/>
    <xf numFmtId="0" fontId="5" fillId="7" borderId="6" xfId="0" applyFont="1" applyFill="1" applyBorder="1"/>
    <xf numFmtId="0" fontId="3" fillId="7" borderId="12" xfId="0" applyFont="1" applyFill="1" applyBorder="1" applyAlignment="1">
      <alignment vertical="top" wrapText="1"/>
    </xf>
    <xf numFmtId="0" fontId="5" fillId="7" borderId="14" xfId="0" applyFont="1" applyFill="1" applyBorder="1" applyAlignment="1">
      <alignment horizontal="left" vertical="top"/>
    </xf>
    <xf numFmtId="0" fontId="5" fillId="7" borderId="2" xfId="0" applyFont="1" applyFill="1" applyBorder="1"/>
    <xf numFmtId="0" fontId="6" fillId="7" borderId="12" xfId="0" applyFont="1" applyFill="1" applyBorder="1"/>
    <xf numFmtId="0" fontId="17" fillId="14" borderId="14" xfId="0" applyFont="1" applyFill="1" applyBorder="1"/>
    <xf numFmtId="16" fontId="17" fillId="19" borderId="8" xfId="0" applyNumberFormat="1" applyFont="1" applyFill="1" applyBorder="1" applyAlignment="1">
      <alignment horizontal="left"/>
    </xf>
    <xf numFmtId="16" fontId="17" fillId="15" borderId="8" xfId="0" applyNumberFormat="1" applyFont="1" applyFill="1" applyBorder="1"/>
    <xf numFmtId="16" fontId="17" fillId="14" borderId="8" xfId="0" applyNumberFormat="1" applyFont="1" applyFill="1" applyBorder="1" applyAlignment="1">
      <alignment horizontal="left"/>
    </xf>
    <xf numFmtId="0" fontId="0" fillId="0" borderId="8" xfId="0" applyBorder="1" applyAlignment="1"/>
    <xf numFmtId="0" fontId="17" fillId="17" borderId="14" xfId="0" applyFont="1" applyFill="1" applyBorder="1"/>
    <xf numFmtId="0" fontId="20" fillId="0" borderId="8" xfId="0" applyFont="1" applyBorder="1" applyAlignment="1"/>
    <xf numFmtId="0" fontId="17" fillId="7" borderId="8" xfId="0" applyFont="1" applyFill="1" applyBorder="1" applyAlignment="1">
      <alignment horizontal="left"/>
    </xf>
    <xf numFmtId="0" fontId="47" fillId="10" borderId="12" xfId="0" applyFont="1" applyFill="1" applyBorder="1" applyAlignment="1">
      <alignment vertical="top" wrapText="1"/>
    </xf>
    <xf numFmtId="0" fontId="47" fillId="14" borderId="12" xfId="0" applyFont="1" applyFill="1" applyBorder="1" applyAlignment="1">
      <alignment vertical="top" wrapText="1"/>
    </xf>
    <xf numFmtId="0" fontId="47" fillId="12" borderId="12" xfId="0" applyFont="1" applyFill="1" applyBorder="1" applyAlignment="1">
      <alignment vertical="top" wrapText="1"/>
    </xf>
    <xf numFmtId="0" fontId="47" fillId="16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14" borderId="8" xfId="0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49" fontId="15" fillId="8" borderId="8" xfId="0" applyNumberFormat="1" applyFont="1" applyFill="1" applyBorder="1" applyAlignment="1">
      <alignment horizontal="center" vertical="center"/>
    </xf>
    <xf numFmtId="49" fontId="15" fillId="21" borderId="8" xfId="0" applyNumberFormat="1" applyFont="1" applyFill="1" applyBorder="1" applyAlignment="1">
      <alignment horizontal="center" vertical="center"/>
    </xf>
    <xf numFmtId="49" fontId="22" fillId="21" borderId="8" xfId="0" applyNumberFormat="1" applyFont="1" applyFill="1" applyBorder="1" applyAlignment="1">
      <alignment horizontal="center" vertical="center"/>
    </xf>
    <xf numFmtId="49" fontId="22" fillId="22" borderId="8" xfId="0" applyNumberFormat="1" applyFont="1" applyFill="1" applyBorder="1" applyAlignment="1">
      <alignment horizontal="center" vertical="center"/>
    </xf>
    <xf numFmtId="49" fontId="15" fillId="22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16" fontId="3" fillId="0" borderId="11" xfId="0" applyNumberFormat="1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16" fontId="3" fillId="0" borderId="11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6" fillId="0" borderId="9" xfId="1" applyFill="1" applyBorder="1"/>
    <xf numFmtId="0" fontId="26" fillId="3" borderId="9" xfId="1" applyBorder="1"/>
    <xf numFmtId="16" fontId="3" fillId="0" borderId="19" xfId="0" applyNumberFormat="1" applyFont="1" applyBorder="1" applyAlignment="1">
      <alignment vertical="top" wrapText="1"/>
    </xf>
    <xf numFmtId="16" fontId="3" fillId="0" borderId="9" xfId="0" applyNumberFormat="1" applyFont="1" applyBorder="1" applyAlignment="1">
      <alignment vertical="top" wrapText="1"/>
    </xf>
    <xf numFmtId="0" fontId="6" fillId="0" borderId="9" xfId="0" applyFont="1" applyBorder="1"/>
    <xf numFmtId="0" fontId="6" fillId="0" borderId="9" xfId="0" applyFont="1" applyBorder="1" applyAlignment="1">
      <alignment vertical="top" wrapText="1"/>
    </xf>
    <xf numFmtId="0" fontId="0" fillId="0" borderId="19" xfId="0" applyBorder="1"/>
    <xf numFmtId="16" fontId="3" fillId="0" borderId="11" xfId="0" applyNumberFormat="1" applyFont="1" applyFill="1" applyBorder="1" applyAlignment="1">
      <alignment vertical="top" wrapText="1"/>
    </xf>
    <xf numFmtId="0" fontId="6" fillId="0" borderId="9" xfId="0" applyFont="1" applyFill="1" applyBorder="1"/>
    <xf numFmtId="0" fontId="6" fillId="0" borderId="19" xfId="0" applyFont="1" applyFill="1" applyBorder="1"/>
    <xf numFmtId="0" fontId="14" fillId="0" borderId="9" xfId="0" applyFont="1" applyFill="1" applyBorder="1"/>
    <xf numFmtId="0" fontId="48" fillId="0" borderId="5" xfId="0" applyFont="1" applyBorder="1"/>
    <xf numFmtId="0" fontId="2" fillId="0" borderId="5" xfId="0" applyFont="1" applyFill="1" applyBorder="1" applyAlignment="1">
      <alignment horizontal="center" vertical="top" wrapText="1"/>
    </xf>
    <xf numFmtId="0" fontId="22" fillId="0" borderId="21" xfId="0" applyFont="1" applyBorder="1" applyAlignment="1">
      <alignment wrapText="1"/>
    </xf>
    <xf numFmtId="0" fontId="49" fillId="0" borderId="21" xfId="0" applyFont="1" applyBorder="1" applyAlignment="1">
      <alignment wrapText="1"/>
    </xf>
    <xf numFmtId="0" fontId="22" fillId="0" borderId="21" xfId="0" applyFont="1" applyBorder="1" applyAlignment="1">
      <alignment vertical="center"/>
    </xf>
    <xf numFmtId="0" fontId="50" fillId="0" borderId="21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3" fillId="0" borderId="22" xfId="0" applyFont="1" applyBorder="1" applyAlignment="1">
      <alignment vertical="top" wrapText="1"/>
    </xf>
    <xf numFmtId="0" fontId="49" fillId="0" borderId="23" xfId="0" applyFont="1" applyBorder="1" applyAlignment="1">
      <alignment wrapText="1"/>
    </xf>
    <xf numFmtId="0" fontId="3" fillId="0" borderId="24" xfId="0" applyFont="1" applyBorder="1" applyAlignment="1">
      <alignment vertical="top" wrapText="1"/>
    </xf>
    <xf numFmtId="0" fontId="15" fillId="0" borderId="8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/>
    </xf>
    <xf numFmtId="0" fontId="22" fillId="23" borderId="8" xfId="0" applyFont="1" applyFill="1" applyBorder="1"/>
    <xf numFmtId="49" fontId="22" fillId="23" borderId="8" xfId="0" applyNumberFormat="1" applyFont="1" applyFill="1" applyBorder="1" applyAlignment="1">
      <alignment horizontal="center" vertical="center"/>
    </xf>
    <xf numFmtId="0" fontId="22" fillId="23" borderId="8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wrapText="1"/>
    </xf>
    <xf numFmtId="0" fontId="49" fillId="8" borderId="21" xfId="0" applyFont="1" applyFill="1" applyBorder="1" applyAlignment="1">
      <alignment wrapText="1"/>
    </xf>
    <xf numFmtId="0" fontId="0" fillId="8" borderId="21" xfId="0" applyFill="1" applyBorder="1"/>
    <xf numFmtId="0" fontId="0" fillId="8" borderId="20" xfId="0" applyFill="1" applyBorder="1"/>
    <xf numFmtId="49" fontId="22" fillId="24" borderId="8" xfId="0" applyNumberFormat="1" applyFont="1" applyFill="1" applyBorder="1" applyAlignment="1">
      <alignment horizontal="center" vertical="center"/>
    </xf>
    <xf numFmtId="49" fontId="15" fillId="24" borderId="8" xfId="0" applyNumberFormat="1" applyFont="1" applyFill="1" applyBorder="1" applyAlignment="1">
      <alignment horizontal="center" vertical="center"/>
    </xf>
    <xf numFmtId="0" fontId="40" fillId="8" borderId="8" xfId="0" applyFont="1" applyFill="1" applyBorder="1"/>
    <xf numFmtId="0" fontId="6" fillId="0" borderId="4" xfId="0" applyFont="1" applyBorder="1" applyAlignment="1">
      <alignment vertical="top" wrapText="1"/>
    </xf>
    <xf numFmtId="0" fontId="0" fillId="0" borderId="8" xfId="0" applyBorder="1" applyAlignment="1">
      <alignment horizontal="center"/>
    </xf>
    <xf numFmtId="164" fontId="22" fillId="14" borderId="8" xfId="4" applyNumberFormat="1" applyFont="1" applyFill="1" applyBorder="1" applyAlignment="1">
      <alignment horizontal="center" vertical="center"/>
    </xf>
    <xf numFmtId="49" fontId="0" fillId="0" borderId="8" xfId="0" applyNumberFormat="1" applyBorder="1"/>
    <xf numFmtId="49" fontId="0" fillId="0" borderId="0" xfId="0" applyNumberFormat="1"/>
    <xf numFmtId="49" fontId="22" fillId="0" borderId="8" xfId="0" applyNumberFormat="1" applyFont="1" applyBorder="1" applyAlignment="1">
      <alignment horizontal="center" vertical="center"/>
    </xf>
    <xf numFmtId="49" fontId="22" fillId="8" borderId="8" xfId="0" applyNumberFormat="1" applyFont="1" applyFill="1" applyBorder="1" applyAlignment="1">
      <alignment horizontal="center" vertical="center"/>
    </xf>
    <xf numFmtId="164" fontId="43" fillId="23" borderId="8" xfId="4" applyNumberFormat="1" applyFill="1" applyBorder="1" applyAlignment="1">
      <alignment horizontal="center" vertical="center"/>
    </xf>
    <xf numFmtId="164" fontId="43" fillId="23" borderId="8" xfId="4" applyNumberForma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0" fillId="8" borderId="25" xfId="0" applyFill="1" applyBorder="1"/>
    <xf numFmtId="0" fontId="10" fillId="0" borderId="4" xfId="0" applyFont="1" applyFill="1" applyBorder="1" applyAlignment="1">
      <alignment horizontal="center"/>
    </xf>
    <xf numFmtId="0" fontId="15" fillId="23" borderId="8" xfId="5" applyNumberFormat="1" applyFont="1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0" fillId="25" borderId="8" xfId="0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8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5" fillId="10" borderId="12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34" fillId="10" borderId="14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6">
    <cellStyle name="Good" xfId="1" builtinId="26"/>
    <cellStyle name="Normal" xfId="0" builtinId="0"/>
    <cellStyle name="Normal 2" xfId="2"/>
    <cellStyle name="Normál 2" xfId="3"/>
    <cellStyle name="Normál 3" xfId="5"/>
    <cellStyle name="Normá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/>
              <a:t>ZH teszteredmények 201</a:t>
            </a:r>
            <a:r>
              <a:rPr lang="en-GB"/>
              <a:t>6</a:t>
            </a:r>
            <a:r>
              <a:rPr lang="hu-HU"/>
              <a:t>-201</a:t>
            </a:r>
            <a:r>
              <a:rPr lang="en-GB"/>
              <a:t>7</a:t>
            </a:r>
            <a:r>
              <a:rPr lang="hu-HU"/>
              <a:t>. 2. félév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Activity!$K$95:$K$106</c:f>
              <c:strCache>
                <c:ptCount val="12"/>
                <c:pt idx="0">
                  <c:v>njm</c:v>
                </c:pt>
                <c:pt idx="1">
                  <c:v>ig.</c:v>
                </c:pt>
                <c:pt idx="2">
                  <c:v>0-9,9</c:v>
                </c:pt>
                <c:pt idx="3">
                  <c:v>10-19,9</c:v>
                </c:pt>
                <c:pt idx="4">
                  <c:v>20-29,9</c:v>
                </c:pt>
                <c:pt idx="5">
                  <c:v>30-39,9</c:v>
                </c:pt>
                <c:pt idx="6">
                  <c:v>40-49,9</c:v>
                </c:pt>
                <c:pt idx="7">
                  <c:v>50-59,9</c:v>
                </c:pt>
                <c:pt idx="8">
                  <c:v>60-69,9</c:v>
                </c:pt>
                <c:pt idx="9">
                  <c:v>70-79,9</c:v>
                </c:pt>
                <c:pt idx="10">
                  <c:v>80-89,9</c:v>
                </c:pt>
                <c:pt idx="11">
                  <c:v>90-100</c:v>
                </c:pt>
              </c:strCache>
            </c:strRef>
          </c:cat>
          <c:val>
            <c:numRef>
              <c:f>Activity!$L$95:$L$106</c:f>
              <c:numCache>
                <c:formatCode>General</c:formatCode>
                <c:ptCount val="12"/>
                <c:pt idx="1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18</c:v>
                </c:pt>
                <c:pt idx="7">
                  <c:v>22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6-4C97-BEE2-3EA45D110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7072"/>
        <c:axId val="178570992"/>
      </c:barChart>
      <c:catAx>
        <c:axId val="1785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570992"/>
        <c:crosses val="autoZero"/>
        <c:auto val="1"/>
        <c:lblAlgn val="ctr"/>
        <c:lblOffset val="100"/>
        <c:noMultiLvlLbl val="0"/>
      </c:catAx>
      <c:valAx>
        <c:axId val="17857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567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Vizsgateszt1 - 2016-2017. 2. félév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Activity!$U$95:$U$105</c:f>
              <c:strCache>
                <c:ptCount val="11"/>
                <c:pt idx="0">
                  <c:v>njm</c:v>
                </c:pt>
                <c:pt idx="1">
                  <c:v>0-9,9</c:v>
                </c:pt>
                <c:pt idx="2">
                  <c:v>10-19,9</c:v>
                </c:pt>
                <c:pt idx="3">
                  <c:v>20-29,9</c:v>
                </c:pt>
                <c:pt idx="4">
                  <c:v>30-39,9</c:v>
                </c:pt>
                <c:pt idx="5">
                  <c:v>40-49,9</c:v>
                </c:pt>
                <c:pt idx="6">
                  <c:v>50-59,9</c:v>
                </c:pt>
                <c:pt idx="7">
                  <c:v>60-69,9</c:v>
                </c:pt>
                <c:pt idx="8">
                  <c:v>70-79,9</c:v>
                </c:pt>
                <c:pt idx="9">
                  <c:v>80-89,9</c:v>
                </c:pt>
                <c:pt idx="10">
                  <c:v>90-100</c:v>
                </c:pt>
              </c:strCache>
            </c:strRef>
          </c:cat>
          <c:val>
            <c:numRef>
              <c:f>Activity!$V$95:$V$105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14</c:v>
                </c:pt>
                <c:pt idx="6">
                  <c:v>15</c:v>
                </c:pt>
                <c:pt idx="7">
                  <c:v>10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0-4AB3-BB3F-DE597446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68640"/>
        <c:axId val="178566680"/>
      </c:barChart>
      <c:catAx>
        <c:axId val="1785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6680"/>
        <c:crosses val="autoZero"/>
        <c:auto val="1"/>
        <c:lblAlgn val="ctr"/>
        <c:lblOffset val="100"/>
        <c:noMultiLvlLbl val="0"/>
      </c:catAx>
      <c:valAx>
        <c:axId val="17856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Vizsgateszt2 - 2016-2017. 2. félév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Activity!$Y$95:$Y$105</c:f>
              <c:strCache>
                <c:ptCount val="11"/>
                <c:pt idx="0">
                  <c:v>njm</c:v>
                </c:pt>
                <c:pt idx="1">
                  <c:v>0-9,9</c:v>
                </c:pt>
                <c:pt idx="2">
                  <c:v>10-19,9</c:v>
                </c:pt>
                <c:pt idx="3">
                  <c:v>20-29,9</c:v>
                </c:pt>
                <c:pt idx="4">
                  <c:v>30-39,9</c:v>
                </c:pt>
                <c:pt idx="5">
                  <c:v>40-49,9</c:v>
                </c:pt>
                <c:pt idx="6">
                  <c:v>50-59,9</c:v>
                </c:pt>
                <c:pt idx="7">
                  <c:v>60-69,9</c:v>
                </c:pt>
                <c:pt idx="8">
                  <c:v>70-79,9</c:v>
                </c:pt>
                <c:pt idx="9">
                  <c:v>80-89,9</c:v>
                </c:pt>
                <c:pt idx="10">
                  <c:v>90-100</c:v>
                </c:pt>
              </c:strCache>
            </c:strRef>
          </c:cat>
          <c:val>
            <c:numRef>
              <c:f>Activity!$Z$95:$Z$105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5-426A-9F99-6A4A5F12A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69032"/>
        <c:axId val="178572168"/>
      </c:barChart>
      <c:catAx>
        <c:axId val="17856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72168"/>
        <c:crosses val="autoZero"/>
        <c:auto val="1"/>
        <c:lblAlgn val="ctr"/>
        <c:lblOffset val="100"/>
        <c:noMultiLvlLbl val="0"/>
      </c:catAx>
      <c:valAx>
        <c:axId val="17857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Vizsgajegyek-végső- 2014-2015. 2. félév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Activity!$T$109:$T$114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njm</c:v>
                </c:pt>
              </c:strCache>
            </c:strRef>
          </c:cat>
          <c:val>
            <c:numRef>
              <c:f>Activity!$V$109:$V$114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781-4E7F-B087-7E3FC112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68248"/>
        <c:axId val="178572560"/>
      </c:barChart>
      <c:catAx>
        <c:axId val="17856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72560"/>
        <c:crosses val="autoZero"/>
        <c:auto val="1"/>
        <c:lblAlgn val="ctr"/>
        <c:lblOffset val="100"/>
        <c:noMultiLvlLbl val="0"/>
      </c:catAx>
      <c:valAx>
        <c:axId val="17857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4" name="Picture 10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5" name="Picture 10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6" name="Picture 10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7" name="Picture 10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8" name="Picture 10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49" name="Picture 11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0" name="Picture 11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1" name="Picture 11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2" name="Picture 11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3" name="Picture 11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4" name="Picture 12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5" name="Picture 12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6" name="Picture 12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7" name="Picture 12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8" name="Picture 12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59" name="Picture 13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0" name="Picture 13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1" name="Picture 13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2" name="Picture 13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3" name="Picture 13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4" name="Picture 14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5" name="Picture 14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6" name="Picture 14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7" name="Picture 14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8" name="Picture 14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69" name="Picture 15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0" name="Picture 15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1" name="Picture 15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2" name="Picture 15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3" name="Picture 15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4" name="Picture 16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5" name="Picture 16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6" name="Picture 16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7" name="Picture 16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8" name="Picture 16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79" name="Picture 17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0" name="Picture 17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1" name="Picture 17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2" name="Picture 17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3" name="Picture 17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4" name="Picture 18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5" name="Picture 18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6" name="Picture 18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7" name="Picture 18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8" name="Picture 18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89" name="Picture 19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0" name="Picture 19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1" name="Picture 19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2" name="Picture 19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3" name="Picture 19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4" name="Picture 20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5" name="Picture 20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6" name="Picture 21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7" name="Picture 21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8" name="Picture 21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47625</xdr:colOff>
      <xdr:row>1</xdr:row>
      <xdr:rowOff>85725</xdr:rowOff>
    </xdr:to>
    <xdr:pic>
      <xdr:nvPicPr>
        <xdr:cNvPr id="39999" name="Picture 21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9875" y="200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23" name="Control 99" hidden="1">
          <a:extLst>
            <a:ext uri="{63B3BB69-23CF-44E3-9099-C40C66FF867C}">
              <a14:compatExt xmlns:a14="http://schemas.microsoft.com/office/drawing/2010/main" spid="_x0000_s1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25" name="Control 101" hidden="1">
          <a:extLst>
            <a:ext uri="{63B3BB69-23CF-44E3-9099-C40C66FF867C}">
              <a14:compatExt xmlns:a14="http://schemas.microsoft.com/office/drawing/2010/main" spid="_x0000_s11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27" name="Control 103" hidden="1">
          <a:extLst>
            <a:ext uri="{63B3BB69-23CF-44E3-9099-C40C66FF867C}">
              <a14:compatExt xmlns:a14="http://schemas.microsoft.com/office/drawing/2010/main" spid="_x0000_s11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29" name="Control 105" hidden="1">
          <a:extLst>
            <a:ext uri="{63B3BB69-23CF-44E3-9099-C40C66FF867C}">
              <a14:compatExt xmlns:a14="http://schemas.microsoft.com/office/drawing/2010/main" spid="_x0000_s11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31" name="Control 107" hidden="1">
          <a:extLst>
            <a:ext uri="{63B3BB69-23CF-44E3-9099-C40C66FF867C}">
              <a14:compatExt xmlns:a14="http://schemas.microsoft.com/office/drawing/2010/main" spid="_x0000_s11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33" name="Control 109" hidden="1">
          <a:extLst>
            <a:ext uri="{63B3BB69-23CF-44E3-9099-C40C66FF867C}">
              <a14:compatExt xmlns:a14="http://schemas.microsoft.com/office/drawing/2010/main" spid="_x0000_s11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35" name="Control 111" hidden="1">
          <a:extLst>
            <a:ext uri="{63B3BB69-23CF-44E3-9099-C40C66FF867C}">
              <a14:compatExt xmlns:a14="http://schemas.microsoft.com/office/drawing/2010/main" spid="_x0000_s11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37" name="Control 113" hidden="1">
          <a:extLst>
            <a:ext uri="{63B3BB69-23CF-44E3-9099-C40C66FF867C}">
              <a14:compatExt xmlns:a14="http://schemas.microsoft.com/office/drawing/2010/main" spid="_x0000_s11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39" name="Control 115" hidden="1">
          <a:extLst>
            <a:ext uri="{63B3BB69-23CF-44E3-9099-C40C66FF867C}">
              <a14:compatExt xmlns:a14="http://schemas.microsoft.com/office/drawing/2010/main" spid="_x0000_s11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41" name="Control 117" hidden="1">
          <a:extLst>
            <a:ext uri="{63B3BB69-23CF-44E3-9099-C40C66FF867C}">
              <a14:compatExt xmlns:a14="http://schemas.microsoft.com/office/drawing/2010/main" spid="_x0000_s11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43" name="Control 119" hidden="1">
          <a:extLst>
            <a:ext uri="{63B3BB69-23CF-44E3-9099-C40C66FF867C}">
              <a14:compatExt xmlns:a14="http://schemas.microsoft.com/office/drawing/2010/main" spid="_x0000_s11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45" name="Control 121" hidden="1">
          <a:extLst>
            <a:ext uri="{63B3BB69-23CF-44E3-9099-C40C66FF867C}">
              <a14:compatExt xmlns:a14="http://schemas.microsoft.com/office/drawing/2010/main" spid="_x0000_s11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47" name="Control 123" hidden="1">
          <a:extLst>
            <a:ext uri="{63B3BB69-23CF-44E3-9099-C40C66FF867C}">
              <a14:compatExt xmlns:a14="http://schemas.microsoft.com/office/drawing/2010/main" spid="_x0000_s11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49" name="Control 125" hidden="1">
          <a:extLst>
            <a:ext uri="{63B3BB69-23CF-44E3-9099-C40C66FF867C}">
              <a14:compatExt xmlns:a14="http://schemas.microsoft.com/office/drawing/2010/main" spid="_x0000_s11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51" name="Control 127" hidden="1">
          <a:extLst>
            <a:ext uri="{63B3BB69-23CF-44E3-9099-C40C66FF867C}">
              <a14:compatExt xmlns:a14="http://schemas.microsoft.com/office/drawing/2010/main" spid="_x0000_s11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53" name="Control 129" hidden="1">
          <a:extLst>
            <a:ext uri="{63B3BB69-23CF-44E3-9099-C40C66FF867C}">
              <a14:compatExt xmlns:a14="http://schemas.microsoft.com/office/drawing/2010/main" spid="_x0000_s11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55" name="Control 131" hidden="1">
          <a:extLst>
            <a:ext uri="{63B3BB69-23CF-44E3-9099-C40C66FF867C}">
              <a14:compatExt xmlns:a14="http://schemas.microsoft.com/office/drawing/2010/main" spid="_x0000_s11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57" name="Control 133" hidden="1">
          <a:extLst>
            <a:ext uri="{63B3BB69-23CF-44E3-9099-C40C66FF867C}">
              <a14:compatExt xmlns:a14="http://schemas.microsoft.com/office/drawing/2010/main" spid="_x0000_s11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59" name="Control 135" hidden="1">
          <a:extLst>
            <a:ext uri="{63B3BB69-23CF-44E3-9099-C40C66FF867C}">
              <a14:compatExt xmlns:a14="http://schemas.microsoft.com/office/drawing/2010/main" spid="_x0000_s11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61" name="Control 137" hidden="1">
          <a:extLst>
            <a:ext uri="{63B3BB69-23CF-44E3-9099-C40C66FF867C}">
              <a14:compatExt xmlns:a14="http://schemas.microsoft.com/office/drawing/2010/main" spid="_x0000_s11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63" name="Control 139" hidden="1">
          <a:extLst>
            <a:ext uri="{63B3BB69-23CF-44E3-9099-C40C66FF867C}">
              <a14:compatExt xmlns:a14="http://schemas.microsoft.com/office/drawing/2010/main" spid="_x0000_s11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65" name="Control 141" hidden="1">
          <a:extLst>
            <a:ext uri="{63B3BB69-23CF-44E3-9099-C40C66FF867C}">
              <a14:compatExt xmlns:a14="http://schemas.microsoft.com/office/drawing/2010/main" spid="_x0000_s11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67" name="Control 143" hidden="1">
          <a:extLst>
            <a:ext uri="{63B3BB69-23CF-44E3-9099-C40C66FF867C}">
              <a14:compatExt xmlns:a14="http://schemas.microsoft.com/office/drawing/2010/main" spid="_x0000_s11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69" name="Control 145" hidden="1">
          <a:extLst>
            <a:ext uri="{63B3BB69-23CF-44E3-9099-C40C66FF867C}">
              <a14:compatExt xmlns:a14="http://schemas.microsoft.com/office/drawing/2010/main" spid="_x0000_s11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71" name="Control 147" hidden="1">
          <a:extLst>
            <a:ext uri="{63B3BB69-23CF-44E3-9099-C40C66FF867C}">
              <a14:compatExt xmlns:a14="http://schemas.microsoft.com/office/drawing/2010/main" spid="_x0000_s11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73" name="Control 149" hidden="1">
          <a:extLst>
            <a:ext uri="{63B3BB69-23CF-44E3-9099-C40C66FF867C}">
              <a14:compatExt xmlns:a14="http://schemas.microsoft.com/office/drawing/2010/main" spid="_x0000_s11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75" name="Control 151" hidden="1">
          <a:extLst>
            <a:ext uri="{63B3BB69-23CF-44E3-9099-C40C66FF867C}">
              <a14:compatExt xmlns:a14="http://schemas.microsoft.com/office/drawing/2010/main" spid="_x0000_s11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77" name="Control 153" hidden="1">
          <a:extLst>
            <a:ext uri="{63B3BB69-23CF-44E3-9099-C40C66FF867C}">
              <a14:compatExt xmlns:a14="http://schemas.microsoft.com/office/drawing/2010/main" spid="_x0000_s11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79" name="Control 155" hidden="1">
          <a:extLst>
            <a:ext uri="{63B3BB69-23CF-44E3-9099-C40C66FF867C}">
              <a14:compatExt xmlns:a14="http://schemas.microsoft.com/office/drawing/2010/main" spid="_x0000_s11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81" name="Control 157" hidden="1">
          <a:extLst>
            <a:ext uri="{63B3BB69-23CF-44E3-9099-C40C66FF867C}">
              <a14:compatExt xmlns:a14="http://schemas.microsoft.com/office/drawing/2010/main" spid="_x0000_s11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83" name="Control 159" hidden="1">
          <a:extLst>
            <a:ext uri="{63B3BB69-23CF-44E3-9099-C40C66FF867C}">
              <a14:compatExt xmlns:a14="http://schemas.microsoft.com/office/drawing/2010/main" spid="_x0000_s11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85" name="Control 161" hidden="1">
          <a:extLst>
            <a:ext uri="{63B3BB69-23CF-44E3-9099-C40C66FF867C}">
              <a14:compatExt xmlns:a14="http://schemas.microsoft.com/office/drawing/2010/main" spid="_x0000_s118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87" name="Control 163" hidden="1">
          <a:extLst>
            <a:ext uri="{63B3BB69-23CF-44E3-9099-C40C66FF867C}">
              <a14:compatExt xmlns:a14="http://schemas.microsoft.com/office/drawing/2010/main" spid="_x0000_s118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89" name="Control 165" hidden="1">
          <a:extLst>
            <a:ext uri="{63B3BB69-23CF-44E3-9099-C40C66FF867C}">
              <a14:compatExt xmlns:a14="http://schemas.microsoft.com/office/drawing/2010/main" spid="_x0000_s11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91" name="Control 167" hidden="1">
          <a:extLst>
            <a:ext uri="{63B3BB69-23CF-44E3-9099-C40C66FF867C}">
              <a14:compatExt xmlns:a14="http://schemas.microsoft.com/office/drawing/2010/main" spid="_x0000_s119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93" name="Control 169" hidden="1">
          <a:extLst>
            <a:ext uri="{63B3BB69-23CF-44E3-9099-C40C66FF867C}">
              <a14:compatExt xmlns:a14="http://schemas.microsoft.com/office/drawing/2010/main" spid="_x0000_s119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95" name="Control 171" hidden="1">
          <a:extLst>
            <a:ext uri="{63B3BB69-23CF-44E3-9099-C40C66FF867C}">
              <a14:compatExt xmlns:a14="http://schemas.microsoft.com/office/drawing/2010/main" spid="_x0000_s119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97" name="Control 173" hidden="1">
          <a:extLst>
            <a:ext uri="{63B3BB69-23CF-44E3-9099-C40C66FF867C}">
              <a14:compatExt xmlns:a14="http://schemas.microsoft.com/office/drawing/2010/main" spid="_x0000_s11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199" name="Control 175" hidden="1">
          <a:extLst>
            <a:ext uri="{63B3BB69-23CF-44E3-9099-C40C66FF867C}">
              <a14:compatExt xmlns:a14="http://schemas.microsoft.com/office/drawing/2010/main" spid="_x0000_s11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01" name="Control 177" hidden="1">
          <a:extLst>
            <a:ext uri="{63B3BB69-23CF-44E3-9099-C40C66FF867C}">
              <a14:compatExt xmlns:a14="http://schemas.microsoft.com/office/drawing/2010/main" spid="_x0000_s12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03" name="Control 179" hidden="1">
          <a:extLst>
            <a:ext uri="{63B3BB69-23CF-44E3-9099-C40C66FF867C}">
              <a14:compatExt xmlns:a14="http://schemas.microsoft.com/office/drawing/2010/main" spid="_x0000_s12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05" name="Control 181" hidden="1">
          <a:extLst>
            <a:ext uri="{63B3BB69-23CF-44E3-9099-C40C66FF867C}">
              <a14:compatExt xmlns:a14="http://schemas.microsoft.com/office/drawing/2010/main" spid="_x0000_s12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07" name="Control 183" hidden="1">
          <a:extLst>
            <a:ext uri="{63B3BB69-23CF-44E3-9099-C40C66FF867C}">
              <a14:compatExt xmlns:a14="http://schemas.microsoft.com/office/drawing/2010/main" spid="_x0000_s12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09" name="Control 185" hidden="1">
          <a:extLst>
            <a:ext uri="{63B3BB69-23CF-44E3-9099-C40C66FF867C}">
              <a14:compatExt xmlns:a14="http://schemas.microsoft.com/office/drawing/2010/main" spid="_x0000_s12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11" name="Control 187" hidden="1">
          <a:extLst>
            <a:ext uri="{63B3BB69-23CF-44E3-9099-C40C66FF867C}">
              <a14:compatExt xmlns:a14="http://schemas.microsoft.com/office/drawing/2010/main" spid="_x0000_s12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13" name="Control 189" hidden="1">
          <a:extLst>
            <a:ext uri="{63B3BB69-23CF-44E3-9099-C40C66FF867C}">
              <a14:compatExt xmlns:a14="http://schemas.microsoft.com/office/drawing/2010/main" spid="_x0000_s12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15" name="Control 191" hidden="1">
          <a:extLst>
            <a:ext uri="{63B3BB69-23CF-44E3-9099-C40C66FF867C}">
              <a14:compatExt xmlns:a14="http://schemas.microsoft.com/office/drawing/2010/main" spid="_x0000_s121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17" name="Control 193" hidden="1">
          <a:extLst>
            <a:ext uri="{63B3BB69-23CF-44E3-9099-C40C66FF867C}">
              <a14:compatExt xmlns:a14="http://schemas.microsoft.com/office/drawing/2010/main" spid="_x0000_s1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19" name="Control 195" hidden="1">
          <a:extLst>
            <a:ext uri="{63B3BB69-23CF-44E3-9099-C40C66FF867C}">
              <a14:compatExt xmlns:a14="http://schemas.microsoft.com/office/drawing/2010/main" spid="_x0000_s1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21" name="Control 197" hidden="1">
          <a:extLst>
            <a:ext uri="{63B3BB69-23CF-44E3-9099-C40C66FF867C}">
              <a14:compatExt xmlns:a14="http://schemas.microsoft.com/office/drawing/2010/main" spid="_x0000_s1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23" name="Control 199" hidden="1">
          <a:extLst>
            <a:ext uri="{63B3BB69-23CF-44E3-9099-C40C66FF867C}">
              <a14:compatExt xmlns:a14="http://schemas.microsoft.com/office/drawing/2010/main" spid="_x0000_s12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25" name="Control 201" hidden="1">
          <a:extLst>
            <a:ext uri="{63B3BB69-23CF-44E3-9099-C40C66FF867C}">
              <a14:compatExt xmlns:a14="http://schemas.microsoft.com/office/drawing/2010/main" spid="_x0000_s12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35" name="Control 211" hidden="1">
          <a:extLst>
            <a:ext uri="{63B3BB69-23CF-44E3-9099-C40C66FF867C}">
              <a14:compatExt xmlns:a14="http://schemas.microsoft.com/office/drawing/2010/main" spid="_x0000_s12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37" name="Control 213" hidden="1">
          <a:extLst>
            <a:ext uri="{63B3BB69-23CF-44E3-9099-C40C66FF867C}">
              <a14:compatExt xmlns:a14="http://schemas.microsoft.com/office/drawing/2010/main" spid="_x0000_s12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39" name="Control 215" hidden="1">
          <a:extLst>
            <a:ext uri="{63B3BB69-23CF-44E3-9099-C40C66FF867C}">
              <a14:compatExt xmlns:a14="http://schemas.microsoft.com/office/drawing/2010/main" spid="_x0000_s12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sp macro="" textlink="">
      <xdr:nvSpPr>
        <xdr:cNvPr id="1241" name="Control 217" hidden="1">
          <a:extLst>
            <a:ext uri="{63B3BB69-23CF-44E3-9099-C40C66FF867C}">
              <a14:compatExt xmlns:a14="http://schemas.microsoft.com/office/drawing/2010/main" spid="_x0000_s12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6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7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8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9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0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2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3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4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5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6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7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8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19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0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2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3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4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5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6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7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8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29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0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2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3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4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5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6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7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8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39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0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2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3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4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5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6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7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8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49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0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2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3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4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5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6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276225</xdr:colOff>
      <xdr:row>1</xdr:row>
      <xdr:rowOff>0</xdr:rowOff>
    </xdr:from>
    <xdr:to>
      <xdr:col>8</xdr:col>
      <xdr:colOff>504825</xdr:colOff>
      <xdr:row>2</xdr:row>
      <xdr:rowOff>47625</xdr:rowOff>
    </xdr:to>
    <xdr:pic>
      <xdr:nvPicPr>
        <xdr:cNvPr id="57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0650" y="2000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23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23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3646" cy="60457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05" name="Picture 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06" name="Picture 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07" name="Picture 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08" name="Picture 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09" name="Picture 1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0" name="Picture 1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1" name="Picture 1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2" name="Picture 1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73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3" name="Picture 1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4" name="Picture 2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66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5" name="Picture 2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6" name="Picture 2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5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7" name="Picture 2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8" name="Picture 2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25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19" name="Picture 3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0" name="Picture 3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443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1" name="Picture 3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2" name="Picture 3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636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3" name="Picture 3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4" name="Picture 4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5" name="Picture 4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6" name="Picture 4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2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7" name="Picture 4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8" name="Picture 4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13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29" name="Picture 5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0" name="Picture 5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06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1" name="Picture 5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2" name="Picture 5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9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3" name="Picture 5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4" name="Picture 6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79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5" name="Picture 6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6" name="Picture 6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983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7" name="Picture 6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8" name="Picture 6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176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39" name="Picture 7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0" name="Picture 7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36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1" name="Picture 7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2" name="Picture 7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56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3" name="Picture 7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4" name="Picture 8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753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5" name="Picture 8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6" name="Picture 8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851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7" name="Picture 8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470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8" name="Picture 8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089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49" name="Picture 9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708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0" name="Picture 9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328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1" name="Picture 9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947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2" name="Picture 9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566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3" name="Picture 9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185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4" name="Picture 10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5" name="Picture 10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424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6" name="Picture 104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7" name="Picture 106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6627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8" name="Picture 108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2820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59" name="Picture 110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901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60" name="Picture 112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520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61" name="Picture 115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0</xdr:row>
      <xdr:rowOff>85725</xdr:rowOff>
    </xdr:to>
    <xdr:pic>
      <xdr:nvPicPr>
        <xdr:cNvPr id="36462" name="Picture 117" descr="jobbra nyí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99750"/>
          <a:ext cx="47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69" name="Control 1" hidden="1">
          <a:extLst>
            <a:ext uri="{63B3BB69-23CF-44E3-9099-C40C66FF867C}">
              <a14:compatExt xmlns:a14="http://schemas.microsoft.com/office/drawing/2010/main" spid="_x0000_s71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71" name="Control 3" hidden="1">
          <a:extLst>
            <a:ext uri="{63B3BB69-23CF-44E3-9099-C40C66FF867C}">
              <a14:compatExt xmlns:a14="http://schemas.microsoft.com/office/drawing/2010/main" spid="_x0000_s71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73" name="Control 5" hidden="1">
          <a:extLst>
            <a:ext uri="{63B3BB69-23CF-44E3-9099-C40C66FF867C}">
              <a14:compatExt xmlns:a14="http://schemas.microsoft.com/office/drawing/2010/main" spid="_x0000_s71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75" name="Control 7" hidden="1">
          <a:extLst>
            <a:ext uri="{63B3BB69-23CF-44E3-9099-C40C66FF867C}">
              <a14:compatExt xmlns:a14="http://schemas.microsoft.com/office/drawing/2010/main" spid="_x0000_s71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77" name="Control 9" hidden="1">
          <a:extLst>
            <a:ext uri="{63B3BB69-23CF-44E3-9099-C40C66FF867C}">
              <a14:compatExt xmlns:a14="http://schemas.microsoft.com/office/drawing/2010/main" spid="_x0000_s71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79" name="Control 11" hidden="1">
          <a:extLst>
            <a:ext uri="{63B3BB69-23CF-44E3-9099-C40C66FF867C}">
              <a14:compatExt xmlns:a14="http://schemas.microsoft.com/office/drawing/2010/main" spid="_x0000_s71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81" name="Control 13" hidden="1">
          <a:extLst>
            <a:ext uri="{63B3BB69-23CF-44E3-9099-C40C66FF867C}">
              <a14:compatExt xmlns:a14="http://schemas.microsoft.com/office/drawing/2010/main" spid="_x0000_s71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83" name="Control 15" hidden="1">
          <a:extLst>
            <a:ext uri="{63B3BB69-23CF-44E3-9099-C40C66FF867C}">
              <a14:compatExt xmlns:a14="http://schemas.microsoft.com/office/drawing/2010/main" spid="_x0000_s71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85" name="Control 17" hidden="1">
          <a:extLst>
            <a:ext uri="{63B3BB69-23CF-44E3-9099-C40C66FF867C}">
              <a14:compatExt xmlns:a14="http://schemas.microsoft.com/office/drawing/2010/main" spid="_x0000_s718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87" name="Control 19" hidden="1">
          <a:extLst>
            <a:ext uri="{63B3BB69-23CF-44E3-9099-C40C66FF867C}">
              <a14:compatExt xmlns:a14="http://schemas.microsoft.com/office/drawing/2010/main" spid="_x0000_s718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89" name="Control 21" hidden="1">
          <a:extLst>
            <a:ext uri="{63B3BB69-23CF-44E3-9099-C40C66FF867C}">
              <a14:compatExt xmlns:a14="http://schemas.microsoft.com/office/drawing/2010/main" spid="_x0000_s71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91" name="Control 23" hidden="1">
          <a:extLst>
            <a:ext uri="{63B3BB69-23CF-44E3-9099-C40C66FF867C}">
              <a14:compatExt xmlns:a14="http://schemas.microsoft.com/office/drawing/2010/main" spid="_x0000_s719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93" name="Control 25" hidden="1">
          <a:extLst>
            <a:ext uri="{63B3BB69-23CF-44E3-9099-C40C66FF867C}">
              <a14:compatExt xmlns:a14="http://schemas.microsoft.com/office/drawing/2010/main" spid="_x0000_s719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95" name="Control 27" hidden="1">
          <a:extLst>
            <a:ext uri="{63B3BB69-23CF-44E3-9099-C40C66FF867C}">
              <a14:compatExt xmlns:a14="http://schemas.microsoft.com/office/drawing/2010/main" spid="_x0000_s719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97" name="Control 29" hidden="1">
          <a:extLst>
            <a:ext uri="{63B3BB69-23CF-44E3-9099-C40C66FF867C}">
              <a14:compatExt xmlns:a14="http://schemas.microsoft.com/office/drawing/2010/main" spid="_x0000_s71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199" name="Control 31" hidden="1">
          <a:extLst>
            <a:ext uri="{63B3BB69-23CF-44E3-9099-C40C66FF867C}">
              <a14:compatExt xmlns:a14="http://schemas.microsoft.com/office/drawing/2010/main" spid="_x0000_s71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01" name="Control 33" hidden="1">
          <a:extLst>
            <a:ext uri="{63B3BB69-23CF-44E3-9099-C40C66FF867C}">
              <a14:compatExt xmlns:a14="http://schemas.microsoft.com/office/drawing/2010/main" spid="_x0000_s72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03" name="Control 35" hidden="1">
          <a:extLst>
            <a:ext uri="{63B3BB69-23CF-44E3-9099-C40C66FF867C}">
              <a14:compatExt xmlns:a14="http://schemas.microsoft.com/office/drawing/2010/main" spid="_x0000_s72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05" name="Control 37" hidden="1">
          <a:extLst>
            <a:ext uri="{63B3BB69-23CF-44E3-9099-C40C66FF867C}">
              <a14:compatExt xmlns:a14="http://schemas.microsoft.com/office/drawing/2010/main" spid="_x0000_s72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07" name="Control 39" hidden="1">
          <a:extLst>
            <a:ext uri="{63B3BB69-23CF-44E3-9099-C40C66FF867C}">
              <a14:compatExt xmlns:a14="http://schemas.microsoft.com/office/drawing/2010/main" spid="_x0000_s72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09" name="Control 41" hidden="1">
          <a:extLst>
            <a:ext uri="{63B3BB69-23CF-44E3-9099-C40C66FF867C}">
              <a14:compatExt xmlns:a14="http://schemas.microsoft.com/office/drawing/2010/main" spid="_x0000_s72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11" name="Control 43" hidden="1">
          <a:extLst>
            <a:ext uri="{63B3BB69-23CF-44E3-9099-C40C66FF867C}">
              <a14:compatExt xmlns:a14="http://schemas.microsoft.com/office/drawing/2010/main" spid="_x0000_s72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13" name="Control 45" hidden="1">
          <a:extLst>
            <a:ext uri="{63B3BB69-23CF-44E3-9099-C40C66FF867C}">
              <a14:compatExt xmlns:a14="http://schemas.microsoft.com/office/drawing/2010/main" spid="_x0000_s72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15" name="Control 47" hidden="1">
          <a:extLst>
            <a:ext uri="{63B3BB69-23CF-44E3-9099-C40C66FF867C}">
              <a14:compatExt xmlns:a14="http://schemas.microsoft.com/office/drawing/2010/main" spid="_x0000_s721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17" name="Control 49" hidden="1">
          <a:extLst>
            <a:ext uri="{63B3BB69-23CF-44E3-9099-C40C66FF867C}">
              <a14:compatExt xmlns:a14="http://schemas.microsoft.com/office/drawing/2010/main" spid="_x0000_s7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19" name="Control 51" hidden="1">
          <a:extLst>
            <a:ext uri="{63B3BB69-23CF-44E3-9099-C40C66FF867C}">
              <a14:compatExt xmlns:a14="http://schemas.microsoft.com/office/drawing/2010/main" spid="_x0000_s7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21" name="Control 53" hidden="1">
          <a:extLst>
            <a:ext uri="{63B3BB69-23CF-44E3-9099-C40C66FF867C}">
              <a14:compatExt xmlns:a14="http://schemas.microsoft.com/office/drawing/2010/main" spid="_x0000_s7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23" name="Control 55" hidden="1">
          <a:extLst>
            <a:ext uri="{63B3BB69-23CF-44E3-9099-C40C66FF867C}">
              <a14:compatExt xmlns:a14="http://schemas.microsoft.com/office/drawing/2010/main" spid="_x0000_s72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25" name="Control 57" hidden="1">
          <a:extLst>
            <a:ext uri="{63B3BB69-23CF-44E3-9099-C40C66FF867C}">
              <a14:compatExt xmlns:a14="http://schemas.microsoft.com/office/drawing/2010/main" spid="_x0000_s72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27" name="Control 59" hidden="1">
          <a:extLst>
            <a:ext uri="{63B3BB69-23CF-44E3-9099-C40C66FF867C}">
              <a14:compatExt xmlns:a14="http://schemas.microsoft.com/office/drawing/2010/main" spid="_x0000_s72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29" name="Control 61" hidden="1">
          <a:extLst>
            <a:ext uri="{63B3BB69-23CF-44E3-9099-C40C66FF867C}">
              <a14:compatExt xmlns:a14="http://schemas.microsoft.com/office/drawing/2010/main" spid="_x0000_s72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31" name="Control 63" hidden="1">
          <a:extLst>
            <a:ext uri="{63B3BB69-23CF-44E3-9099-C40C66FF867C}">
              <a14:compatExt xmlns:a14="http://schemas.microsoft.com/office/drawing/2010/main" spid="_x0000_s72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33" name="Control 65" hidden="1">
          <a:extLst>
            <a:ext uri="{63B3BB69-23CF-44E3-9099-C40C66FF867C}">
              <a14:compatExt xmlns:a14="http://schemas.microsoft.com/office/drawing/2010/main" spid="_x0000_s72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35" name="Control 67" hidden="1">
          <a:extLst>
            <a:ext uri="{63B3BB69-23CF-44E3-9099-C40C66FF867C}">
              <a14:compatExt xmlns:a14="http://schemas.microsoft.com/office/drawing/2010/main" spid="_x0000_s72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37" name="Control 69" hidden="1">
          <a:extLst>
            <a:ext uri="{63B3BB69-23CF-44E3-9099-C40C66FF867C}">
              <a14:compatExt xmlns:a14="http://schemas.microsoft.com/office/drawing/2010/main" spid="_x0000_s72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39" name="Control 71" hidden="1">
          <a:extLst>
            <a:ext uri="{63B3BB69-23CF-44E3-9099-C40C66FF867C}">
              <a14:compatExt xmlns:a14="http://schemas.microsoft.com/office/drawing/2010/main" spid="_x0000_s72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41" name="Control 73" hidden="1">
          <a:extLst>
            <a:ext uri="{63B3BB69-23CF-44E3-9099-C40C66FF867C}">
              <a14:compatExt xmlns:a14="http://schemas.microsoft.com/office/drawing/2010/main" spid="_x0000_s72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43" name="Control 75" hidden="1">
          <a:extLst>
            <a:ext uri="{63B3BB69-23CF-44E3-9099-C40C66FF867C}">
              <a14:compatExt xmlns:a14="http://schemas.microsoft.com/office/drawing/2010/main" spid="_x0000_s72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45" name="Control 77" hidden="1">
          <a:extLst>
            <a:ext uri="{63B3BB69-23CF-44E3-9099-C40C66FF867C}">
              <a14:compatExt xmlns:a14="http://schemas.microsoft.com/office/drawing/2010/main" spid="_x0000_s72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47" name="Control 79" hidden="1">
          <a:extLst>
            <a:ext uri="{63B3BB69-23CF-44E3-9099-C40C66FF867C}">
              <a14:compatExt xmlns:a14="http://schemas.microsoft.com/office/drawing/2010/main" spid="_x0000_s72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49" name="Control 81" hidden="1">
          <a:extLst>
            <a:ext uri="{63B3BB69-23CF-44E3-9099-C40C66FF867C}">
              <a14:compatExt xmlns:a14="http://schemas.microsoft.com/office/drawing/2010/main" spid="_x0000_s72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51" name="Control 83" hidden="1">
          <a:extLst>
            <a:ext uri="{63B3BB69-23CF-44E3-9099-C40C66FF867C}">
              <a14:compatExt xmlns:a14="http://schemas.microsoft.com/office/drawing/2010/main" spid="_x0000_s72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53" name="Control 85" hidden="1">
          <a:extLst>
            <a:ext uri="{63B3BB69-23CF-44E3-9099-C40C66FF867C}">
              <a14:compatExt xmlns:a14="http://schemas.microsoft.com/office/drawing/2010/main" spid="_x0000_s72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55" name="Control 87" hidden="1">
          <a:extLst>
            <a:ext uri="{63B3BB69-23CF-44E3-9099-C40C66FF867C}">
              <a14:compatExt xmlns:a14="http://schemas.microsoft.com/office/drawing/2010/main" spid="_x0000_s72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57" name="Control 89" hidden="1">
          <a:extLst>
            <a:ext uri="{63B3BB69-23CF-44E3-9099-C40C66FF867C}">
              <a14:compatExt xmlns:a14="http://schemas.microsoft.com/office/drawing/2010/main" spid="_x0000_s72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59" name="Control 91" hidden="1">
          <a:extLst>
            <a:ext uri="{63B3BB69-23CF-44E3-9099-C40C66FF867C}">
              <a14:compatExt xmlns:a14="http://schemas.microsoft.com/office/drawing/2010/main" spid="_x0000_s72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61" name="Control 93" hidden="1">
          <a:extLst>
            <a:ext uri="{63B3BB69-23CF-44E3-9099-C40C66FF867C}">
              <a14:compatExt xmlns:a14="http://schemas.microsoft.com/office/drawing/2010/main" spid="_x0000_s72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63" name="Control 95" hidden="1">
          <a:extLst>
            <a:ext uri="{63B3BB69-23CF-44E3-9099-C40C66FF867C}">
              <a14:compatExt xmlns:a14="http://schemas.microsoft.com/office/drawing/2010/main" spid="_x0000_s72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65" name="Control 97" hidden="1">
          <a:extLst>
            <a:ext uri="{63B3BB69-23CF-44E3-9099-C40C66FF867C}">
              <a14:compatExt xmlns:a14="http://schemas.microsoft.com/office/drawing/2010/main" spid="_x0000_s72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67" name="Control 99" hidden="1">
          <a:extLst>
            <a:ext uri="{63B3BB69-23CF-44E3-9099-C40C66FF867C}">
              <a14:compatExt xmlns:a14="http://schemas.microsoft.com/office/drawing/2010/main" spid="_x0000_s72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69" name="Control 101" hidden="1">
          <a:extLst>
            <a:ext uri="{63B3BB69-23CF-44E3-9099-C40C66FF867C}">
              <a14:compatExt xmlns:a14="http://schemas.microsoft.com/office/drawing/2010/main" spid="_x0000_s72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71" name="Control 103" hidden="1">
          <a:extLst>
            <a:ext uri="{63B3BB69-23CF-44E3-9099-C40C66FF867C}">
              <a14:compatExt xmlns:a14="http://schemas.microsoft.com/office/drawing/2010/main" spid="_x0000_s72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73" name="Control 105" hidden="1">
          <a:extLst>
            <a:ext uri="{63B3BB69-23CF-44E3-9099-C40C66FF867C}">
              <a14:compatExt xmlns:a14="http://schemas.microsoft.com/office/drawing/2010/main" spid="_x0000_s72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75" name="Control 107" hidden="1">
          <a:extLst>
            <a:ext uri="{63B3BB69-23CF-44E3-9099-C40C66FF867C}">
              <a14:compatExt xmlns:a14="http://schemas.microsoft.com/office/drawing/2010/main" spid="_x0000_s72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77" name="Control 109" hidden="1">
          <a:extLst>
            <a:ext uri="{63B3BB69-23CF-44E3-9099-C40C66FF867C}">
              <a14:compatExt xmlns:a14="http://schemas.microsoft.com/office/drawing/2010/main" spid="_x0000_s72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79" name="Control 111" hidden="1">
          <a:extLst>
            <a:ext uri="{63B3BB69-23CF-44E3-9099-C40C66FF867C}">
              <a14:compatExt xmlns:a14="http://schemas.microsoft.com/office/drawing/2010/main" spid="_x0000_s72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81" name="Control 113" hidden="1">
          <a:extLst>
            <a:ext uri="{63B3BB69-23CF-44E3-9099-C40C66FF867C}">
              <a14:compatExt xmlns:a14="http://schemas.microsoft.com/office/drawing/2010/main" spid="_x0000_s72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82" name="Control 114" hidden="1">
          <a:extLst>
            <a:ext uri="{63B3BB69-23CF-44E3-9099-C40C66FF867C}">
              <a14:compatExt xmlns:a14="http://schemas.microsoft.com/office/drawing/2010/main" spid="_x0000_s72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84" name="Control 116" hidden="1">
          <a:extLst>
            <a:ext uri="{63B3BB69-23CF-44E3-9099-C40C66FF867C}">
              <a14:compatExt xmlns:a14="http://schemas.microsoft.com/office/drawing/2010/main" spid="_x0000_s728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sp macro="" textlink="">
      <xdr:nvSpPr>
        <xdr:cNvPr id="7286" name="Control 118" hidden="1">
          <a:extLst>
            <a:ext uri="{63B3BB69-23CF-44E3-9099-C40C66FF867C}">
              <a14:compatExt xmlns:a14="http://schemas.microsoft.com/office/drawing/2010/main" spid="_x0000_s72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4" name="Control 1024" hidden="1">
          <a:extLst>
            <a:ext uri="{63B3BB69-23CF-44E3-9099-C40C66FF867C}">
              <a14:compatExt xmlns:a14="http://schemas.microsoft.com/office/drawing/2010/main" spid="_x0000_s266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5" name="Control 1025" hidden="1">
          <a:extLst>
            <a:ext uri="{63B3BB69-23CF-44E3-9099-C40C66FF867C}">
              <a14:compatExt xmlns:a14="http://schemas.microsoft.com/office/drawing/2010/main" spid="_x0000_s266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6" name="Control 1026" hidden="1">
          <a:extLst>
            <a:ext uri="{63B3BB69-23CF-44E3-9099-C40C66FF867C}">
              <a14:compatExt xmlns:a14="http://schemas.microsoft.com/office/drawing/2010/main" spid="_x0000_s266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7" name="Control 1027" hidden="1">
          <a:extLst>
            <a:ext uri="{63B3BB69-23CF-44E3-9099-C40C66FF867C}">
              <a14:compatExt xmlns:a14="http://schemas.microsoft.com/office/drawing/2010/main" spid="_x0000_s266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8" name="Control 1028" hidden="1">
          <a:extLst>
            <a:ext uri="{63B3BB69-23CF-44E3-9099-C40C66FF867C}">
              <a14:compatExt xmlns:a14="http://schemas.microsoft.com/office/drawing/2010/main" spid="_x0000_s266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29" name="Control 1029" hidden="1">
          <a:extLst>
            <a:ext uri="{63B3BB69-23CF-44E3-9099-C40C66FF867C}">
              <a14:compatExt xmlns:a14="http://schemas.microsoft.com/office/drawing/2010/main" spid="_x0000_s266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0" name="Control 1030" hidden="1">
          <a:extLst>
            <a:ext uri="{63B3BB69-23CF-44E3-9099-C40C66FF867C}">
              <a14:compatExt xmlns:a14="http://schemas.microsoft.com/office/drawing/2010/main" spid="_x0000_s266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1" name="Control 1031" hidden="1">
          <a:extLst>
            <a:ext uri="{63B3BB69-23CF-44E3-9099-C40C66FF867C}">
              <a14:compatExt xmlns:a14="http://schemas.microsoft.com/office/drawing/2010/main" spid="_x0000_s266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2" name="Control 1032" hidden="1">
          <a:extLst>
            <a:ext uri="{63B3BB69-23CF-44E3-9099-C40C66FF867C}">
              <a14:compatExt xmlns:a14="http://schemas.microsoft.com/office/drawing/2010/main" spid="_x0000_s266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3" name="Control 1033" hidden="1">
          <a:extLst>
            <a:ext uri="{63B3BB69-23CF-44E3-9099-C40C66FF867C}">
              <a14:compatExt xmlns:a14="http://schemas.microsoft.com/office/drawing/2010/main" spid="_x0000_s266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4" name="Control 1034" hidden="1">
          <a:extLst>
            <a:ext uri="{63B3BB69-23CF-44E3-9099-C40C66FF867C}">
              <a14:compatExt xmlns:a14="http://schemas.microsoft.com/office/drawing/2010/main" spid="_x0000_s266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5" name="Control 1035" hidden="1">
          <a:extLst>
            <a:ext uri="{63B3BB69-23CF-44E3-9099-C40C66FF867C}">
              <a14:compatExt xmlns:a14="http://schemas.microsoft.com/office/drawing/2010/main" spid="_x0000_s266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6" name="Control 1036" hidden="1">
          <a:extLst>
            <a:ext uri="{63B3BB69-23CF-44E3-9099-C40C66FF867C}">
              <a14:compatExt xmlns:a14="http://schemas.microsoft.com/office/drawing/2010/main" spid="_x0000_s2663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7" name="Control 1037" hidden="1">
          <a:extLst>
            <a:ext uri="{63B3BB69-23CF-44E3-9099-C40C66FF867C}">
              <a14:compatExt xmlns:a14="http://schemas.microsoft.com/office/drawing/2010/main" spid="_x0000_s266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8" name="Control 1038" hidden="1">
          <a:extLst>
            <a:ext uri="{63B3BB69-23CF-44E3-9099-C40C66FF867C}">
              <a14:compatExt xmlns:a14="http://schemas.microsoft.com/office/drawing/2010/main" spid="_x0000_s2663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39" name="Control 1039" hidden="1">
          <a:extLst>
            <a:ext uri="{63B3BB69-23CF-44E3-9099-C40C66FF867C}">
              <a14:compatExt xmlns:a14="http://schemas.microsoft.com/office/drawing/2010/main" spid="_x0000_s266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0" name="Control 1040" hidden="1">
          <a:extLst>
            <a:ext uri="{63B3BB69-23CF-44E3-9099-C40C66FF867C}">
              <a14:compatExt xmlns:a14="http://schemas.microsoft.com/office/drawing/2010/main" spid="_x0000_s2664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1" name="Control 1041" hidden="1">
          <a:extLst>
            <a:ext uri="{63B3BB69-23CF-44E3-9099-C40C66FF867C}">
              <a14:compatExt xmlns:a14="http://schemas.microsoft.com/office/drawing/2010/main" spid="_x0000_s266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2" name="Control 1042" hidden="1">
          <a:extLst>
            <a:ext uri="{63B3BB69-23CF-44E3-9099-C40C66FF867C}">
              <a14:compatExt xmlns:a14="http://schemas.microsoft.com/office/drawing/2010/main" spid="_x0000_s2664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3" name="Control 1043" hidden="1">
          <a:extLst>
            <a:ext uri="{63B3BB69-23CF-44E3-9099-C40C66FF867C}">
              <a14:compatExt xmlns:a14="http://schemas.microsoft.com/office/drawing/2010/main" spid="_x0000_s266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4" name="Control 1044" hidden="1">
          <a:extLst>
            <a:ext uri="{63B3BB69-23CF-44E3-9099-C40C66FF867C}">
              <a14:compatExt xmlns:a14="http://schemas.microsoft.com/office/drawing/2010/main" spid="_x0000_s266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5" name="Control 1045" hidden="1">
          <a:extLst>
            <a:ext uri="{63B3BB69-23CF-44E3-9099-C40C66FF867C}">
              <a14:compatExt xmlns:a14="http://schemas.microsoft.com/office/drawing/2010/main" spid="_x0000_s266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6" name="Control 1046" hidden="1">
          <a:extLst>
            <a:ext uri="{63B3BB69-23CF-44E3-9099-C40C66FF867C}">
              <a14:compatExt xmlns:a14="http://schemas.microsoft.com/office/drawing/2010/main" spid="_x0000_s266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7" name="Control 1047" hidden="1">
          <a:extLst>
            <a:ext uri="{63B3BB69-23CF-44E3-9099-C40C66FF867C}">
              <a14:compatExt xmlns:a14="http://schemas.microsoft.com/office/drawing/2010/main" spid="_x0000_s266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8" name="Control 1048" hidden="1">
          <a:extLst>
            <a:ext uri="{63B3BB69-23CF-44E3-9099-C40C66FF867C}">
              <a14:compatExt xmlns:a14="http://schemas.microsoft.com/office/drawing/2010/main" spid="_x0000_s266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49" name="Control 1049" hidden="1">
          <a:extLst>
            <a:ext uri="{63B3BB69-23CF-44E3-9099-C40C66FF867C}">
              <a14:compatExt xmlns:a14="http://schemas.microsoft.com/office/drawing/2010/main" spid="_x0000_s266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0" name="Control 1050" hidden="1">
          <a:extLst>
            <a:ext uri="{63B3BB69-23CF-44E3-9099-C40C66FF867C}">
              <a14:compatExt xmlns:a14="http://schemas.microsoft.com/office/drawing/2010/main" spid="_x0000_s2665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1" name="Control 1051" hidden="1">
          <a:extLst>
            <a:ext uri="{63B3BB69-23CF-44E3-9099-C40C66FF867C}">
              <a14:compatExt xmlns:a14="http://schemas.microsoft.com/office/drawing/2010/main" spid="_x0000_s266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2" name="Control 1052" hidden="1">
          <a:extLst>
            <a:ext uri="{63B3BB69-23CF-44E3-9099-C40C66FF867C}">
              <a14:compatExt xmlns:a14="http://schemas.microsoft.com/office/drawing/2010/main" spid="_x0000_s266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3" name="Control 1053" hidden="1">
          <a:extLst>
            <a:ext uri="{63B3BB69-23CF-44E3-9099-C40C66FF867C}">
              <a14:compatExt xmlns:a14="http://schemas.microsoft.com/office/drawing/2010/main" spid="_x0000_s266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4" name="Control 1054" hidden="1">
          <a:extLst>
            <a:ext uri="{63B3BB69-23CF-44E3-9099-C40C66FF867C}">
              <a14:compatExt xmlns:a14="http://schemas.microsoft.com/office/drawing/2010/main" spid="_x0000_s2665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5" name="Control 1055" hidden="1">
          <a:extLst>
            <a:ext uri="{63B3BB69-23CF-44E3-9099-C40C66FF867C}">
              <a14:compatExt xmlns:a14="http://schemas.microsoft.com/office/drawing/2010/main" spid="_x0000_s266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6" name="Control 1056" hidden="1">
          <a:extLst>
            <a:ext uri="{63B3BB69-23CF-44E3-9099-C40C66FF867C}">
              <a14:compatExt xmlns:a14="http://schemas.microsoft.com/office/drawing/2010/main" spid="_x0000_s2665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7" name="Control 1057" hidden="1">
          <a:extLst>
            <a:ext uri="{63B3BB69-23CF-44E3-9099-C40C66FF867C}">
              <a14:compatExt xmlns:a14="http://schemas.microsoft.com/office/drawing/2010/main" spid="_x0000_s266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8" name="Control 1058" hidden="1">
          <a:extLst>
            <a:ext uri="{63B3BB69-23CF-44E3-9099-C40C66FF867C}">
              <a14:compatExt xmlns:a14="http://schemas.microsoft.com/office/drawing/2010/main" spid="_x0000_s2665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59" name="Control 1059" hidden="1">
          <a:extLst>
            <a:ext uri="{63B3BB69-23CF-44E3-9099-C40C66FF867C}">
              <a14:compatExt xmlns:a14="http://schemas.microsoft.com/office/drawing/2010/main" spid="_x0000_s266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60" name="Control 1060" hidden="1">
          <a:extLst>
            <a:ext uri="{63B3BB69-23CF-44E3-9099-C40C66FF867C}">
              <a14:compatExt xmlns:a14="http://schemas.microsoft.com/office/drawing/2010/main" spid="_x0000_s2666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61" name="Control 1061" hidden="1">
          <a:extLst>
            <a:ext uri="{63B3BB69-23CF-44E3-9099-C40C66FF867C}">
              <a14:compatExt xmlns:a14="http://schemas.microsoft.com/office/drawing/2010/main" spid="_x0000_s266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62" name="Control 1062" hidden="1">
          <a:extLst>
            <a:ext uri="{63B3BB69-23CF-44E3-9099-C40C66FF867C}">
              <a14:compatExt xmlns:a14="http://schemas.microsoft.com/office/drawing/2010/main" spid="_x0000_s266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63" name="Control 1063" hidden="1">
          <a:extLst>
            <a:ext uri="{63B3BB69-23CF-44E3-9099-C40C66FF867C}">
              <a14:compatExt xmlns:a14="http://schemas.microsoft.com/office/drawing/2010/main" spid="_x0000_s266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664" name="Control 1064" hidden="1">
          <a:extLst>
            <a:ext uri="{63B3BB69-23CF-44E3-9099-C40C66FF867C}">
              <a14:compatExt xmlns:a14="http://schemas.microsoft.com/office/drawing/2010/main" spid="_x0000_s266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739" name="Control 1139" hidden="1">
          <a:extLst>
            <a:ext uri="{63B3BB69-23CF-44E3-9099-C40C66FF867C}">
              <a14:compatExt xmlns:a14="http://schemas.microsoft.com/office/drawing/2010/main" spid="_x0000_s267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0" name="Control 1140" hidden="1">
          <a:extLst>
            <a:ext uri="{63B3BB69-23CF-44E3-9099-C40C66FF867C}">
              <a14:compatExt xmlns:a14="http://schemas.microsoft.com/office/drawing/2010/main" spid="_x0000_s2674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1" name="Control 1141" hidden="1">
          <a:extLst>
            <a:ext uri="{63B3BB69-23CF-44E3-9099-C40C66FF867C}">
              <a14:compatExt xmlns:a14="http://schemas.microsoft.com/office/drawing/2010/main" spid="_x0000_s267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2" name="Control 1142" hidden="1">
          <a:extLst>
            <a:ext uri="{63B3BB69-23CF-44E3-9099-C40C66FF867C}">
              <a14:compatExt xmlns:a14="http://schemas.microsoft.com/office/drawing/2010/main" spid="_x0000_s2674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3" name="Control 1143" hidden="1">
          <a:extLst>
            <a:ext uri="{63B3BB69-23CF-44E3-9099-C40C66FF867C}">
              <a14:compatExt xmlns:a14="http://schemas.microsoft.com/office/drawing/2010/main" spid="_x0000_s267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4" name="Control 1144" hidden="1">
          <a:extLst>
            <a:ext uri="{63B3BB69-23CF-44E3-9099-C40C66FF867C}">
              <a14:compatExt xmlns:a14="http://schemas.microsoft.com/office/drawing/2010/main" spid="_x0000_s267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5" name="Control 1145" hidden="1">
          <a:extLst>
            <a:ext uri="{63B3BB69-23CF-44E3-9099-C40C66FF867C}">
              <a14:compatExt xmlns:a14="http://schemas.microsoft.com/office/drawing/2010/main" spid="_x0000_s267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6" name="Control 1146" hidden="1">
          <a:extLst>
            <a:ext uri="{63B3BB69-23CF-44E3-9099-C40C66FF867C}">
              <a14:compatExt xmlns:a14="http://schemas.microsoft.com/office/drawing/2010/main" spid="_x0000_s267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7" name="Control 1147" hidden="1">
          <a:extLst>
            <a:ext uri="{63B3BB69-23CF-44E3-9099-C40C66FF867C}">
              <a14:compatExt xmlns:a14="http://schemas.microsoft.com/office/drawing/2010/main" spid="_x0000_s267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8" name="Control 1148" hidden="1">
          <a:extLst>
            <a:ext uri="{63B3BB69-23CF-44E3-9099-C40C66FF867C}">
              <a14:compatExt xmlns:a14="http://schemas.microsoft.com/office/drawing/2010/main" spid="_x0000_s267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49" name="Control 1149" hidden="1">
          <a:extLst>
            <a:ext uri="{63B3BB69-23CF-44E3-9099-C40C66FF867C}">
              <a14:compatExt xmlns:a14="http://schemas.microsoft.com/office/drawing/2010/main" spid="_x0000_s267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0" name="Control 1150" hidden="1">
          <a:extLst>
            <a:ext uri="{63B3BB69-23CF-44E3-9099-C40C66FF867C}">
              <a14:compatExt xmlns:a14="http://schemas.microsoft.com/office/drawing/2010/main" spid="_x0000_s2675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1" name="Control 1151" hidden="1">
          <a:extLst>
            <a:ext uri="{63B3BB69-23CF-44E3-9099-C40C66FF867C}">
              <a14:compatExt xmlns:a14="http://schemas.microsoft.com/office/drawing/2010/main" spid="_x0000_s267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2" name="Control 1152" hidden="1">
          <a:extLst>
            <a:ext uri="{63B3BB69-23CF-44E3-9099-C40C66FF867C}">
              <a14:compatExt xmlns:a14="http://schemas.microsoft.com/office/drawing/2010/main" spid="_x0000_s267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3" name="Control 1153" hidden="1">
          <a:extLst>
            <a:ext uri="{63B3BB69-23CF-44E3-9099-C40C66FF867C}">
              <a14:compatExt xmlns:a14="http://schemas.microsoft.com/office/drawing/2010/main" spid="_x0000_s267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4" name="Control 1154" hidden="1">
          <a:extLst>
            <a:ext uri="{63B3BB69-23CF-44E3-9099-C40C66FF867C}">
              <a14:compatExt xmlns:a14="http://schemas.microsoft.com/office/drawing/2010/main" spid="_x0000_s2675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5" name="Control 1155" hidden="1">
          <a:extLst>
            <a:ext uri="{63B3BB69-23CF-44E3-9099-C40C66FF867C}">
              <a14:compatExt xmlns:a14="http://schemas.microsoft.com/office/drawing/2010/main" spid="_x0000_s267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6" name="Control 1156" hidden="1">
          <a:extLst>
            <a:ext uri="{63B3BB69-23CF-44E3-9099-C40C66FF867C}">
              <a14:compatExt xmlns:a14="http://schemas.microsoft.com/office/drawing/2010/main" spid="_x0000_s2675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7" name="Control 1157" hidden="1">
          <a:extLst>
            <a:ext uri="{63B3BB69-23CF-44E3-9099-C40C66FF867C}">
              <a14:compatExt xmlns:a14="http://schemas.microsoft.com/office/drawing/2010/main" spid="_x0000_s267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8" name="Control 1158" hidden="1">
          <a:extLst>
            <a:ext uri="{63B3BB69-23CF-44E3-9099-C40C66FF867C}">
              <a14:compatExt xmlns:a14="http://schemas.microsoft.com/office/drawing/2010/main" spid="_x0000_s2675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59" name="Control 1159" hidden="1">
          <a:extLst>
            <a:ext uri="{63B3BB69-23CF-44E3-9099-C40C66FF867C}">
              <a14:compatExt xmlns:a14="http://schemas.microsoft.com/office/drawing/2010/main" spid="_x0000_s267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0" name="Control 1160" hidden="1">
          <a:extLst>
            <a:ext uri="{63B3BB69-23CF-44E3-9099-C40C66FF867C}">
              <a14:compatExt xmlns:a14="http://schemas.microsoft.com/office/drawing/2010/main" spid="_x0000_s2676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1" name="Control 1161" hidden="1">
          <a:extLst>
            <a:ext uri="{63B3BB69-23CF-44E3-9099-C40C66FF867C}">
              <a14:compatExt xmlns:a14="http://schemas.microsoft.com/office/drawing/2010/main" spid="_x0000_s267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2" name="Control 1162" hidden="1">
          <a:extLst>
            <a:ext uri="{63B3BB69-23CF-44E3-9099-C40C66FF867C}">
              <a14:compatExt xmlns:a14="http://schemas.microsoft.com/office/drawing/2010/main" spid="_x0000_s267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3" name="Control 1163" hidden="1">
          <a:extLst>
            <a:ext uri="{63B3BB69-23CF-44E3-9099-C40C66FF867C}">
              <a14:compatExt xmlns:a14="http://schemas.microsoft.com/office/drawing/2010/main" spid="_x0000_s267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4" name="Control 1164" hidden="1">
          <a:extLst>
            <a:ext uri="{63B3BB69-23CF-44E3-9099-C40C66FF867C}">
              <a14:compatExt xmlns:a14="http://schemas.microsoft.com/office/drawing/2010/main" spid="_x0000_s267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5" name="Control 1165" hidden="1">
          <a:extLst>
            <a:ext uri="{63B3BB69-23CF-44E3-9099-C40C66FF867C}">
              <a14:compatExt xmlns:a14="http://schemas.microsoft.com/office/drawing/2010/main" spid="_x0000_s267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6" name="Control 1166" hidden="1">
          <a:extLst>
            <a:ext uri="{63B3BB69-23CF-44E3-9099-C40C66FF867C}">
              <a14:compatExt xmlns:a14="http://schemas.microsoft.com/office/drawing/2010/main" spid="_x0000_s2676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7" name="Control 1167" hidden="1">
          <a:extLst>
            <a:ext uri="{63B3BB69-23CF-44E3-9099-C40C66FF867C}">
              <a14:compatExt xmlns:a14="http://schemas.microsoft.com/office/drawing/2010/main" spid="_x0000_s267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8" name="Control 1168" hidden="1">
          <a:extLst>
            <a:ext uri="{63B3BB69-23CF-44E3-9099-C40C66FF867C}">
              <a14:compatExt xmlns:a14="http://schemas.microsoft.com/office/drawing/2010/main" spid="_x0000_s2676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69" name="Control 1169" hidden="1">
          <a:extLst>
            <a:ext uri="{63B3BB69-23CF-44E3-9099-C40C66FF867C}">
              <a14:compatExt xmlns:a14="http://schemas.microsoft.com/office/drawing/2010/main" spid="_x0000_s267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0" name="Control 1170" hidden="1">
          <a:extLst>
            <a:ext uri="{63B3BB69-23CF-44E3-9099-C40C66FF867C}">
              <a14:compatExt xmlns:a14="http://schemas.microsoft.com/office/drawing/2010/main" spid="_x0000_s2677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1" name="Control 1171" hidden="1">
          <a:extLst>
            <a:ext uri="{63B3BB69-23CF-44E3-9099-C40C66FF867C}">
              <a14:compatExt xmlns:a14="http://schemas.microsoft.com/office/drawing/2010/main" spid="_x0000_s267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2" name="Control 1172" hidden="1">
          <a:extLst>
            <a:ext uri="{63B3BB69-23CF-44E3-9099-C40C66FF867C}">
              <a14:compatExt xmlns:a14="http://schemas.microsoft.com/office/drawing/2010/main" spid="_x0000_s2677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3" name="Control 1173" hidden="1">
          <a:extLst>
            <a:ext uri="{63B3BB69-23CF-44E3-9099-C40C66FF867C}">
              <a14:compatExt xmlns:a14="http://schemas.microsoft.com/office/drawing/2010/main" spid="_x0000_s267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4" name="Control 1174" hidden="1">
          <a:extLst>
            <a:ext uri="{63B3BB69-23CF-44E3-9099-C40C66FF867C}">
              <a14:compatExt xmlns:a14="http://schemas.microsoft.com/office/drawing/2010/main" spid="_x0000_s2677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5" name="Control 1175" hidden="1">
          <a:extLst>
            <a:ext uri="{63B3BB69-23CF-44E3-9099-C40C66FF867C}">
              <a14:compatExt xmlns:a14="http://schemas.microsoft.com/office/drawing/2010/main" spid="_x0000_s267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6" name="Control 1176" hidden="1">
          <a:extLst>
            <a:ext uri="{63B3BB69-23CF-44E3-9099-C40C66FF867C}">
              <a14:compatExt xmlns:a14="http://schemas.microsoft.com/office/drawing/2010/main" spid="_x0000_s2677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7" name="Control 1177" hidden="1">
          <a:extLst>
            <a:ext uri="{63B3BB69-23CF-44E3-9099-C40C66FF867C}">
              <a14:compatExt xmlns:a14="http://schemas.microsoft.com/office/drawing/2010/main" spid="_x0000_s267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8" name="Control 1178" hidden="1">
          <a:extLst>
            <a:ext uri="{63B3BB69-23CF-44E3-9099-C40C66FF867C}">
              <a14:compatExt xmlns:a14="http://schemas.microsoft.com/office/drawing/2010/main" spid="_x0000_s267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79" name="Control 1179" hidden="1">
          <a:extLst>
            <a:ext uri="{63B3BB69-23CF-44E3-9099-C40C66FF867C}">
              <a14:compatExt xmlns:a14="http://schemas.microsoft.com/office/drawing/2010/main" spid="_x0000_s267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0" name="Control 1180" hidden="1">
          <a:extLst>
            <a:ext uri="{63B3BB69-23CF-44E3-9099-C40C66FF867C}">
              <a14:compatExt xmlns:a14="http://schemas.microsoft.com/office/drawing/2010/main" spid="_x0000_s267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1" name="Control 1181" hidden="1">
          <a:extLst>
            <a:ext uri="{63B3BB69-23CF-44E3-9099-C40C66FF867C}">
              <a14:compatExt xmlns:a14="http://schemas.microsoft.com/office/drawing/2010/main" spid="_x0000_s267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2" name="Control 1182" hidden="1">
          <a:extLst>
            <a:ext uri="{63B3BB69-23CF-44E3-9099-C40C66FF867C}">
              <a14:compatExt xmlns:a14="http://schemas.microsoft.com/office/drawing/2010/main" spid="_x0000_s267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3" name="Control 1183" hidden="1">
          <a:extLst>
            <a:ext uri="{63B3BB69-23CF-44E3-9099-C40C66FF867C}">
              <a14:compatExt xmlns:a14="http://schemas.microsoft.com/office/drawing/2010/main" spid="_x0000_s267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4" name="Control 1184" hidden="1">
          <a:extLst>
            <a:ext uri="{63B3BB69-23CF-44E3-9099-C40C66FF867C}">
              <a14:compatExt xmlns:a14="http://schemas.microsoft.com/office/drawing/2010/main" spid="_x0000_s2678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5" name="Control 1185" hidden="1">
          <a:extLst>
            <a:ext uri="{63B3BB69-23CF-44E3-9099-C40C66FF867C}">
              <a14:compatExt xmlns:a14="http://schemas.microsoft.com/office/drawing/2010/main" spid="_x0000_s2678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6" name="Control 1186" hidden="1">
          <a:extLst>
            <a:ext uri="{63B3BB69-23CF-44E3-9099-C40C66FF867C}">
              <a14:compatExt xmlns:a14="http://schemas.microsoft.com/office/drawing/2010/main" spid="_x0000_s267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7" name="Control 1187" hidden="1">
          <a:extLst>
            <a:ext uri="{63B3BB69-23CF-44E3-9099-C40C66FF867C}">
              <a14:compatExt xmlns:a14="http://schemas.microsoft.com/office/drawing/2010/main" spid="_x0000_s2678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8" name="Control 1188" hidden="1">
          <a:extLst>
            <a:ext uri="{63B3BB69-23CF-44E3-9099-C40C66FF867C}">
              <a14:compatExt xmlns:a14="http://schemas.microsoft.com/office/drawing/2010/main" spid="_x0000_s2678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89" name="Control 1189" hidden="1">
          <a:extLst>
            <a:ext uri="{63B3BB69-23CF-44E3-9099-C40C66FF867C}">
              <a14:compatExt xmlns:a14="http://schemas.microsoft.com/office/drawing/2010/main" spid="_x0000_s267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0" name="Control 1190" hidden="1">
          <a:extLst>
            <a:ext uri="{63B3BB69-23CF-44E3-9099-C40C66FF867C}">
              <a14:compatExt xmlns:a14="http://schemas.microsoft.com/office/drawing/2010/main" spid="_x0000_s2679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1" name="Control 1191" hidden="1">
          <a:extLst>
            <a:ext uri="{63B3BB69-23CF-44E3-9099-C40C66FF867C}">
              <a14:compatExt xmlns:a14="http://schemas.microsoft.com/office/drawing/2010/main" spid="_x0000_s2679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2" name="Control 1192" hidden="1">
          <a:extLst>
            <a:ext uri="{63B3BB69-23CF-44E3-9099-C40C66FF867C}">
              <a14:compatExt xmlns:a14="http://schemas.microsoft.com/office/drawing/2010/main" spid="_x0000_s2679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3" name="Control 1193" hidden="1">
          <a:extLst>
            <a:ext uri="{63B3BB69-23CF-44E3-9099-C40C66FF867C}">
              <a14:compatExt xmlns:a14="http://schemas.microsoft.com/office/drawing/2010/main" spid="_x0000_s2679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4" name="Control 1194" hidden="1">
          <a:extLst>
            <a:ext uri="{63B3BB69-23CF-44E3-9099-C40C66FF867C}">
              <a14:compatExt xmlns:a14="http://schemas.microsoft.com/office/drawing/2010/main" spid="_x0000_s2679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5" name="Control 1195" hidden="1">
          <a:extLst>
            <a:ext uri="{63B3BB69-23CF-44E3-9099-C40C66FF867C}">
              <a14:compatExt xmlns:a14="http://schemas.microsoft.com/office/drawing/2010/main" spid="_x0000_s2679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6" name="Control 1196" hidden="1">
          <a:extLst>
            <a:ext uri="{63B3BB69-23CF-44E3-9099-C40C66FF867C}">
              <a14:compatExt xmlns:a14="http://schemas.microsoft.com/office/drawing/2010/main" spid="_x0000_s2679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7" name="Control 1197" hidden="1">
          <a:extLst>
            <a:ext uri="{63B3BB69-23CF-44E3-9099-C40C66FF867C}">
              <a14:compatExt xmlns:a14="http://schemas.microsoft.com/office/drawing/2010/main" spid="_x0000_s267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798" name="Control 1198" hidden="1">
          <a:extLst>
            <a:ext uri="{63B3BB69-23CF-44E3-9099-C40C66FF867C}">
              <a14:compatExt xmlns:a14="http://schemas.microsoft.com/office/drawing/2010/main" spid="_x0000_s267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152400</xdr:colOff>
      <xdr:row>0</xdr:row>
      <xdr:rowOff>152400</xdr:rowOff>
    </xdr:to>
    <xdr:pic>
      <xdr:nvPicPr>
        <xdr:cNvPr id="295" name="A3_imgchk" descr="UtolsoFelev_BO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579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0" name="Control 1200" hidden="1">
          <a:extLst>
            <a:ext uri="{63B3BB69-23CF-44E3-9099-C40C66FF867C}">
              <a14:compatExt xmlns:a14="http://schemas.microsoft.com/office/drawing/2010/main" spid="_x0000_s268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1" name="Control 1201" hidden="1">
          <a:extLst>
            <a:ext uri="{63B3BB69-23CF-44E3-9099-C40C66FF867C}">
              <a14:compatExt xmlns:a14="http://schemas.microsoft.com/office/drawing/2010/main" spid="_x0000_s268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2" name="Control 1202" hidden="1">
          <a:extLst>
            <a:ext uri="{63B3BB69-23CF-44E3-9099-C40C66FF867C}">
              <a14:compatExt xmlns:a14="http://schemas.microsoft.com/office/drawing/2010/main" spid="_x0000_s268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3" name="Control 1203" hidden="1">
          <a:extLst>
            <a:ext uri="{63B3BB69-23CF-44E3-9099-C40C66FF867C}">
              <a14:compatExt xmlns:a14="http://schemas.microsoft.com/office/drawing/2010/main" spid="_x0000_s268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4" name="Control 1204" hidden="1">
          <a:extLst>
            <a:ext uri="{63B3BB69-23CF-44E3-9099-C40C66FF867C}">
              <a14:compatExt xmlns:a14="http://schemas.microsoft.com/office/drawing/2010/main" spid="_x0000_s268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5" name="Control 1205" hidden="1">
          <a:extLst>
            <a:ext uri="{63B3BB69-23CF-44E3-9099-C40C66FF867C}">
              <a14:compatExt xmlns:a14="http://schemas.microsoft.com/office/drawing/2010/main" spid="_x0000_s268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6" name="Control 1206" hidden="1">
          <a:extLst>
            <a:ext uri="{63B3BB69-23CF-44E3-9099-C40C66FF867C}">
              <a14:compatExt xmlns:a14="http://schemas.microsoft.com/office/drawing/2010/main" spid="_x0000_s268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7" name="Control 1207" hidden="1">
          <a:extLst>
            <a:ext uri="{63B3BB69-23CF-44E3-9099-C40C66FF867C}">
              <a14:compatExt xmlns:a14="http://schemas.microsoft.com/office/drawing/2010/main" spid="_x0000_s268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8" name="Control 1208" hidden="1">
          <a:extLst>
            <a:ext uri="{63B3BB69-23CF-44E3-9099-C40C66FF867C}">
              <a14:compatExt xmlns:a14="http://schemas.microsoft.com/office/drawing/2010/main" spid="_x0000_s268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09" name="Control 1209" hidden="1">
          <a:extLst>
            <a:ext uri="{63B3BB69-23CF-44E3-9099-C40C66FF867C}">
              <a14:compatExt xmlns:a14="http://schemas.microsoft.com/office/drawing/2010/main" spid="_x0000_s268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10" name="Control 1210" hidden="1">
          <a:extLst>
            <a:ext uri="{63B3BB69-23CF-44E3-9099-C40C66FF867C}">
              <a14:compatExt xmlns:a14="http://schemas.microsoft.com/office/drawing/2010/main" spid="_x0000_s268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11" name="Control 1211" hidden="1">
          <a:extLst>
            <a:ext uri="{63B3BB69-23CF-44E3-9099-C40C66FF867C}">
              <a14:compatExt xmlns:a14="http://schemas.microsoft.com/office/drawing/2010/main" spid="_x0000_s268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812" name="Control 1212" hidden="1">
          <a:extLst>
            <a:ext uri="{63B3BB69-23CF-44E3-9099-C40C66FF867C}">
              <a14:compatExt xmlns:a14="http://schemas.microsoft.com/office/drawing/2010/main" spid="_x0000_s268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257175</xdr:colOff>
      <xdr:row>0</xdr:row>
      <xdr:rowOff>247650</xdr:rowOff>
    </xdr:to>
    <xdr:sp macro="" textlink="">
      <xdr:nvSpPr>
        <xdr:cNvPr id="26878" name="Control 1278" hidden="1">
          <a:extLst>
            <a:ext uri="{63B3BB69-23CF-44E3-9099-C40C66FF867C}">
              <a14:compatExt xmlns:a14="http://schemas.microsoft.com/office/drawing/2010/main" spid="_x0000_s268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79" name="Control 1279" hidden="1">
          <a:extLst>
            <a:ext uri="{63B3BB69-23CF-44E3-9099-C40C66FF867C}">
              <a14:compatExt xmlns:a14="http://schemas.microsoft.com/office/drawing/2010/main" spid="_x0000_s268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0" name="Control 1280" hidden="1">
          <a:extLst>
            <a:ext uri="{63B3BB69-23CF-44E3-9099-C40C66FF867C}">
              <a14:compatExt xmlns:a14="http://schemas.microsoft.com/office/drawing/2010/main" spid="_x0000_s268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1" name="Control 1281" hidden="1">
          <a:extLst>
            <a:ext uri="{63B3BB69-23CF-44E3-9099-C40C66FF867C}">
              <a14:compatExt xmlns:a14="http://schemas.microsoft.com/office/drawing/2010/main" spid="_x0000_s268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2" name="Control 1282" hidden="1">
          <a:extLst>
            <a:ext uri="{63B3BB69-23CF-44E3-9099-C40C66FF867C}">
              <a14:compatExt xmlns:a14="http://schemas.microsoft.com/office/drawing/2010/main" spid="_x0000_s268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3" name="Control 1283" hidden="1">
          <a:extLst>
            <a:ext uri="{63B3BB69-23CF-44E3-9099-C40C66FF867C}">
              <a14:compatExt xmlns:a14="http://schemas.microsoft.com/office/drawing/2010/main" spid="_x0000_s268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4" name="Control 1284" hidden="1">
          <a:extLst>
            <a:ext uri="{63B3BB69-23CF-44E3-9099-C40C66FF867C}">
              <a14:compatExt xmlns:a14="http://schemas.microsoft.com/office/drawing/2010/main" spid="_x0000_s2688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5" name="Control 1285" hidden="1">
          <a:extLst>
            <a:ext uri="{63B3BB69-23CF-44E3-9099-C40C66FF867C}">
              <a14:compatExt xmlns:a14="http://schemas.microsoft.com/office/drawing/2010/main" spid="_x0000_s2688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6" name="Control 1286" hidden="1">
          <a:extLst>
            <a:ext uri="{63B3BB69-23CF-44E3-9099-C40C66FF867C}">
              <a14:compatExt xmlns:a14="http://schemas.microsoft.com/office/drawing/2010/main" spid="_x0000_s268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7" name="Control 1287" hidden="1">
          <a:extLst>
            <a:ext uri="{63B3BB69-23CF-44E3-9099-C40C66FF867C}">
              <a14:compatExt xmlns:a14="http://schemas.microsoft.com/office/drawing/2010/main" spid="_x0000_s2688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8" name="Control 1288" hidden="1">
          <a:extLst>
            <a:ext uri="{63B3BB69-23CF-44E3-9099-C40C66FF867C}">
              <a14:compatExt xmlns:a14="http://schemas.microsoft.com/office/drawing/2010/main" spid="_x0000_s2688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89" name="Control 1289" hidden="1">
          <a:extLst>
            <a:ext uri="{63B3BB69-23CF-44E3-9099-C40C66FF867C}">
              <a14:compatExt xmlns:a14="http://schemas.microsoft.com/office/drawing/2010/main" spid="_x0000_s268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0" name="Control 1290" hidden="1">
          <a:extLst>
            <a:ext uri="{63B3BB69-23CF-44E3-9099-C40C66FF867C}">
              <a14:compatExt xmlns:a14="http://schemas.microsoft.com/office/drawing/2010/main" spid="_x0000_s2689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1" name="Control 1291" hidden="1">
          <a:extLst>
            <a:ext uri="{63B3BB69-23CF-44E3-9099-C40C66FF867C}">
              <a14:compatExt xmlns:a14="http://schemas.microsoft.com/office/drawing/2010/main" spid="_x0000_s2689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2" name="Control 1292" hidden="1">
          <a:extLst>
            <a:ext uri="{63B3BB69-23CF-44E3-9099-C40C66FF867C}">
              <a14:compatExt xmlns:a14="http://schemas.microsoft.com/office/drawing/2010/main" spid="_x0000_s2689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3" name="Control 1293" hidden="1">
          <a:extLst>
            <a:ext uri="{63B3BB69-23CF-44E3-9099-C40C66FF867C}">
              <a14:compatExt xmlns:a14="http://schemas.microsoft.com/office/drawing/2010/main" spid="_x0000_s2689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4" name="Control 1294" hidden="1">
          <a:extLst>
            <a:ext uri="{63B3BB69-23CF-44E3-9099-C40C66FF867C}">
              <a14:compatExt xmlns:a14="http://schemas.microsoft.com/office/drawing/2010/main" spid="_x0000_s2689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5" name="Control 1295" hidden="1">
          <a:extLst>
            <a:ext uri="{63B3BB69-23CF-44E3-9099-C40C66FF867C}">
              <a14:compatExt xmlns:a14="http://schemas.microsoft.com/office/drawing/2010/main" spid="_x0000_s2689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6" name="Control 1296" hidden="1">
          <a:extLst>
            <a:ext uri="{63B3BB69-23CF-44E3-9099-C40C66FF867C}">
              <a14:compatExt xmlns:a14="http://schemas.microsoft.com/office/drawing/2010/main" spid="_x0000_s2689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7" name="Control 1297" hidden="1">
          <a:extLst>
            <a:ext uri="{63B3BB69-23CF-44E3-9099-C40C66FF867C}">
              <a14:compatExt xmlns:a14="http://schemas.microsoft.com/office/drawing/2010/main" spid="_x0000_s268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8" name="Control 1298" hidden="1">
          <a:extLst>
            <a:ext uri="{63B3BB69-23CF-44E3-9099-C40C66FF867C}">
              <a14:compatExt xmlns:a14="http://schemas.microsoft.com/office/drawing/2010/main" spid="_x0000_s268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899" name="Control 1299" hidden="1">
          <a:extLst>
            <a:ext uri="{63B3BB69-23CF-44E3-9099-C40C66FF867C}">
              <a14:compatExt xmlns:a14="http://schemas.microsoft.com/office/drawing/2010/main" spid="_x0000_s268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0" name="Control 1300" hidden="1">
          <a:extLst>
            <a:ext uri="{63B3BB69-23CF-44E3-9099-C40C66FF867C}">
              <a14:compatExt xmlns:a14="http://schemas.microsoft.com/office/drawing/2010/main" spid="_x0000_s269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1" name="Control 1301" hidden="1">
          <a:extLst>
            <a:ext uri="{63B3BB69-23CF-44E3-9099-C40C66FF867C}">
              <a14:compatExt xmlns:a14="http://schemas.microsoft.com/office/drawing/2010/main" spid="_x0000_s269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2" name="Control 1302" hidden="1">
          <a:extLst>
            <a:ext uri="{63B3BB69-23CF-44E3-9099-C40C66FF867C}">
              <a14:compatExt xmlns:a14="http://schemas.microsoft.com/office/drawing/2010/main" spid="_x0000_s269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3" name="Control 1303" hidden="1">
          <a:extLst>
            <a:ext uri="{63B3BB69-23CF-44E3-9099-C40C66FF867C}">
              <a14:compatExt xmlns:a14="http://schemas.microsoft.com/office/drawing/2010/main" spid="_x0000_s269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4" name="Control 1304" hidden="1">
          <a:extLst>
            <a:ext uri="{63B3BB69-23CF-44E3-9099-C40C66FF867C}">
              <a14:compatExt xmlns:a14="http://schemas.microsoft.com/office/drawing/2010/main" spid="_x0000_s269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5" name="Control 1305" hidden="1">
          <a:extLst>
            <a:ext uri="{63B3BB69-23CF-44E3-9099-C40C66FF867C}">
              <a14:compatExt xmlns:a14="http://schemas.microsoft.com/office/drawing/2010/main" spid="_x0000_s269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6" name="Control 1306" hidden="1">
          <a:extLst>
            <a:ext uri="{63B3BB69-23CF-44E3-9099-C40C66FF867C}">
              <a14:compatExt xmlns:a14="http://schemas.microsoft.com/office/drawing/2010/main" spid="_x0000_s269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7" name="Control 1307" hidden="1">
          <a:extLst>
            <a:ext uri="{63B3BB69-23CF-44E3-9099-C40C66FF867C}">
              <a14:compatExt xmlns:a14="http://schemas.microsoft.com/office/drawing/2010/main" spid="_x0000_s269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8" name="Control 1308" hidden="1">
          <a:extLst>
            <a:ext uri="{63B3BB69-23CF-44E3-9099-C40C66FF867C}">
              <a14:compatExt xmlns:a14="http://schemas.microsoft.com/office/drawing/2010/main" spid="_x0000_s269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09" name="Control 1309" hidden="1">
          <a:extLst>
            <a:ext uri="{63B3BB69-23CF-44E3-9099-C40C66FF867C}">
              <a14:compatExt xmlns:a14="http://schemas.microsoft.com/office/drawing/2010/main" spid="_x0000_s269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0" name="Control 1310" hidden="1">
          <a:extLst>
            <a:ext uri="{63B3BB69-23CF-44E3-9099-C40C66FF867C}">
              <a14:compatExt xmlns:a14="http://schemas.microsoft.com/office/drawing/2010/main" spid="_x0000_s269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1" name="Control 1311" hidden="1">
          <a:extLst>
            <a:ext uri="{63B3BB69-23CF-44E3-9099-C40C66FF867C}">
              <a14:compatExt xmlns:a14="http://schemas.microsoft.com/office/drawing/2010/main" spid="_x0000_s269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2" name="Control 1312" hidden="1">
          <a:extLst>
            <a:ext uri="{63B3BB69-23CF-44E3-9099-C40C66FF867C}">
              <a14:compatExt xmlns:a14="http://schemas.microsoft.com/office/drawing/2010/main" spid="_x0000_s269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3" name="Control 1313" hidden="1">
          <a:extLst>
            <a:ext uri="{63B3BB69-23CF-44E3-9099-C40C66FF867C}">
              <a14:compatExt xmlns:a14="http://schemas.microsoft.com/office/drawing/2010/main" spid="_x0000_s269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4" name="Control 1314" hidden="1">
          <a:extLst>
            <a:ext uri="{63B3BB69-23CF-44E3-9099-C40C66FF867C}">
              <a14:compatExt xmlns:a14="http://schemas.microsoft.com/office/drawing/2010/main" spid="_x0000_s2691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5" name="Control 1315" hidden="1">
          <a:extLst>
            <a:ext uri="{63B3BB69-23CF-44E3-9099-C40C66FF867C}">
              <a14:compatExt xmlns:a14="http://schemas.microsoft.com/office/drawing/2010/main" spid="_x0000_s2691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6" name="Control 1316" hidden="1">
          <a:extLst>
            <a:ext uri="{63B3BB69-23CF-44E3-9099-C40C66FF867C}">
              <a14:compatExt xmlns:a14="http://schemas.microsoft.com/office/drawing/2010/main" spid="_x0000_s2691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7" name="Control 1317" hidden="1">
          <a:extLst>
            <a:ext uri="{63B3BB69-23CF-44E3-9099-C40C66FF867C}">
              <a14:compatExt xmlns:a14="http://schemas.microsoft.com/office/drawing/2010/main" spid="_x0000_s269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8" name="Control 1318" hidden="1">
          <a:extLst>
            <a:ext uri="{63B3BB69-23CF-44E3-9099-C40C66FF867C}">
              <a14:compatExt xmlns:a14="http://schemas.microsoft.com/office/drawing/2010/main" spid="_x0000_s269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19" name="Control 1319" hidden="1">
          <a:extLst>
            <a:ext uri="{63B3BB69-23CF-44E3-9099-C40C66FF867C}">
              <a14:compatExt xmlns:a14="http://schemas.microsoft.com/office/drawing/2010/main" spid="_x0000_s269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0" name="Control 1320" hidden="1">
          <a:extLst>
            <a:ext uri="{63B3BB69-23CF-44E3-9099-C40C66FF867C}">
              <a14:compatExt xmlns:a14="http://schemas.microsoft.com/office/drawing/2010/main" spid="_x0000_s269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1" name="Control 1321" hidden="1">
          <a:extLst>
            <a:ext uri="{63B3BB69-23CF-44E3-9099-C40C66FF867C}">
              <a14:compatExt xmlns:a14="http://schemas.microsoft.com/office/drawing/2010/main" spid="_x0000_s269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2" name="Control 1322" hidden="1">
          <a:extLst>
            <a:ext uri="{63B3BB69-23CF-44E3-9099-C40C66FF867C}">
              <a14:compatExt xmlns:a14="http://schemas.microsoft.com/office/drawing/2010/main" spid="_x0000_s269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3" name="Control 1323" hidden="1">
          <a:extLst>
            <a:ext uri="{63B3BB69-23CF-44E3-9099-C40C66FF867C}">
              <a14:compatExt xmlns:a14="http://schemas.microsoft.com/office/drawing/2010/main" spid="_x0000_s269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4" name="Control 1324" hidden="1">
          <a:extLst>
            <a:ext uri="{63B3BB69-23CF-44E3-9099-C40C66FF867C}">
              <a14:compatExt xmlns:a14="http://schemas.microsoft.com/office/drawing/2010/main" spid="_x0000_s269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5" name="Control 1325" hidden="1">
          <a:extLst>
            <a:ext uri="{63B3BB69-23CF-44E3-9099-C40C66FF867C}">
              <a14:compatExt xmlns:a14="http://schemas.microsoft.com/office/drawing/2010/main" spid="_x0000_s269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6" name="Control 1326" hidden="1">
          <a:extLst>
            <a:ext uri="{63B3BB69-23CF-44E3-9099-C40C66FF867C}">
              <a14:compatExt xmlns:a14="http://schemas.microsoft.com/office/drawing/2010/main" spid="_x0000_s269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7" name="Control 1327" hidden="1">
          <a:extLst>
            <a:ext uri="{63B3BB69-23CF-44E3-9099-C40C66FF867C}">
              <a14:compatExt xmlns:a14="http://schemas.microsoft.com/office/drawing/2010/main" spid="_x0000_s269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8" name="Control 1328" hidden="1">
          <a:extLst>
            <a:ext uri="{63B3BB69-23CF-44E3-9099-C40C66FF867C}">
              <a14:compatExt xmlns:a14="http://schemas.microsoft.com/office/drawing/2010/main" spid="_x0000_s269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29" name="Control 1329" hidden="1">
          <a:extLst>
            <a:ext uri="{63B3BB69-23CF-44E3-9099-C40C66FF867C}">
              <a14:compatExt xmlns:a14="http://schemas.microsoft.com/office/drawing/2010/main" spid="_x0000_s269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0" name="Control 1330" hidden="1">
          <a:extLst>
            <a:ext uri="{63B3BB69-23CF-44E3-9099-C40C66FF867C}">
              <a14:compatExt xmlns:a14="http://schemas.microsoft.com/office/drawing/2010/main" spid="_x0000_s269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1" name="Control 1331" hidden="1">
          <a:extLst>
            <a:ext uri="{63B3BB69-23CF-44E3-9099-C40C66FF867C}">
              <a14:compatExt xmlns:a14="http://schemas.microsoft.com/office/drawing/2010/main" spid="_x0000_s269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2" name="Control 1332" hidden="1">
          <a:extLst>
            <a:ext uri="{63B3BB69-23CF-44E3-9099-C40C66FF867C}">
              <a14:compatExt xmlns:a14="http://schemas.microsoft.com/office/drawing/2010/main" spid="_x0000_s269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3" name="Control 1333" hidden="1">
          <a:extLst>
            <a:ext uri="{63B3BB69-23CF-44E3-9099-C40C66FF867C}">
              <a14:compatExt xmlns:a14="http://schemas.microsoft.com/office/drawing/2010/main" spid="_x0000_s269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4" name="Control 1334" hidden="1">
          <a:extLst>
            <a:ext uri="{63B3BB69-23CF-44E3-9099-C40C66FF867C}">
              <a14:compatExt xmlns:a14="http://schemas.microsoft.com/office/drawing/2010/main" spid="_x0000_s269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5" name="Control 1335" hidden="1">
          <a:extLst>
            <a:ext uri="{63B3BB69-23CF-44E3-9099-C40C66FF867C}">
              <a14:compatExt xmlns:a14="http://schemas.microsoft.com/office/drawing/2010/main" spid="_x0000_s269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6" name="Control 1336" hidden="1">
          <a:extLst>
            <a:ext uri="{63B3BB69-23CF-44E3-9099-C40C66FF867C}">
              <a14:compatExt xmlns:a14="http://schemas.microsoft.com/office/drawing/2010/main" spid="_x0000_s2693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7" name="Control 1337" hidden="1">
          <a:extLst>
            <a:ext uri="{63B3BB69-23CF-44E3-9099-C40C66FF867C}">
              <a14:compatExt xmlns:a14="http://schemas.microsoft.com/office/drawing/2010/main" spid="_x0000_s269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8" name="Control 1338" hidden="1">
          <a:extLst>
            <a:ext uri="{63B3BB69-23CF-44E3-9099-C40C66FF867C}">
              <a14:compatExt xmlns:a14="http://schemas.microsoft.com/office/drawing/2010/main" spid="_x0000_s2693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39" name="Control 1339" hidden="1">
          <a:extLst>
            <a:ext uri="{63B3BB69-23CF-44E3-9099-C40C66FF867C}">
              <a14:compatExt xmlns:a14="http://schemas.microsoft.com/office/drawing/2010/main" spid="_x0000_s269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40" name="Control 1340" hidden="1">
          <a:extLst>
            <a:ext uri="{63B3BB69-23CF-44E3-9099-C40C66FF867C}">
              <a14:compatExt xmlns:a14="http://schemas.microsoft.com/office/drawing/2010/main" spid="_x0000_s2694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41" name="Control 1341" hidden="1">
          <a:extLst>
            <a:ext uri="{63B3BB69-23CF-44E3-9099-C40C66FF867C}">
              <a14:compatExt xmlns:a14="http://schemas.microsoft.com/office/drawing/2010/main" spid="_x0000_s269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sp macro="" textlink="">
      <xdr:nvSpPr>
        <xdr:cNvPr id="26942" name="Control 1342" hidden="1">
          <a:extLst>
            <a:ext uri="{63B3BB69-23CF-44E3-9099-C40C66FF867C}">
              <a14:compatExt xmlns:a14="http://schemas.microsoft.com/office/drawing/2010/main" spid="_x0000_s2694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sp macro="" textlink="">
      <xdr:nvSpPr>
        <xdr:cNvPr id="26943" name="Control 1343" hidden="1">
          <a:extLst>
            <a:ext uri="{63B3BB69-23CF-44E3-9099-C40C66FF867C}">
              <a14:compatExt xmlns:a14="http://schemas.microsoft.com/office/drawing/2010/main" spid="_x0000_s269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sp macro="" textlink="">
      <xdr:nvSpPr>
        <xdr:cNvPr id="26944" name="Control 1344" hidden="1">
          <a:extLst>
            <a:ext uri="{63B3BB69-23CF-44E3-9099-C40C66FF867C}">
              <a14:compatExt xmlns:a14="http://schemas.microsoft.com/office/drawing/2010/main" spid="_x0000_s269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257175</xdr:colOff>
      <xdr:row>1</xdr:row>
      <xdr:rowOff>228600</xdr:rowOff>
    </xdr:to>
    <xdr:sp macro="" textlink="">
      <xdr:nvSpPr>
        <xdr:cNvPr id="26945" name="Control 1345" hidden="1">
          <a:extLst>
            <a:ext uri="{63B3BB69-23CF-44E3-9099-C40C66FF867C}">
              <a14:compatExt xmlns:a14="http://schemas.microsoft.com/office/drawing/2010/main" spid="_x0000_s269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257175</xdr:colOff>
      <xdr:row>2</xdr:row>
      <xdr:rowOff>228600</xdr:rowOff>
    </xdr:to>
    <xdr:sp macro="" textlink="">
      <xdr:nvSpPr>
        <xdr:cNvPr id="26946" name="Control 1346" hidden="1">
          <a:extLst>
            <a:ext uri="{63B3BB69-23CF-44E3-9099-C40C66FF867C}">
              <a14:compatExt xmlns:a14="http://schemas.microsoft.com/office/drawing/2010/main" spid="_x0000_s269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257175</xdr:colOff>
      <xdr:row>3</xdr:row>
      <xdr:rowOff>228600</xdr:rowOff>
    </xdr:to>
    <xdr:sp macro="" textlink="">
      <xdr:nvSpPr>
        <xdr:cNvPr id="26947" name="Control 1347" hidden="1">
          <a:extLst>
            <a:ext uri="{63B3BB69-23CF-44E3-9099-C40C66FF867C}">
              <a14:compatExt xmlns:a14="http://schemas.microsoft.com/office/drawing/2010/main" spid="_x0000_s269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257175</xdr:colOff>
      <xdr:row>4</xdr:row>
      <xdr:rowOff>228600</xdr:rowOff>
    </xdr:to>
    <xdr:sp macro="" textlink="">
      <xdr:nvSpPr>
        <xdr:cNvPr id="26948" name="Control 1348" hidden="1">
          <a:extLst>
            <a:ext uri="{63B3BB69-23CF-44E3-9099-C40C66FF867C}">
              <a14:compatExt xmlns:a14="http://schemas.microsoft.com/office/drawing/2010/main" spid="_x0000_s269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257175</xdr:colOff>
      <xdr:row>5</xdr:row>
      <xdr:rowOff>228600</xdr:rowOff>
    </xdr:to>
    <xdr:sp macro="" textlink="">
      <xdr:nvSpPr>
        <xdr:cNvPr id="26949" name="Control 1349" hidden="1">
          <a:extLst>
            <a:ext uri="{63B3BB69-23CF-44E3-9099-C40C66FF867C}">
              <a14:compatExt xmlns:a14="http://schemas.microsoft.com/office/drawing/2010/main" spid="_x0000_s269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257175</xdr:colOff>
      <xdr:row>6</xdr:row>
      <xdr:rowOff>228600</xdr:rowOff>
    </xdr:to>
    <xdr:sp macro="" textlink="">
      <xdr:nvSpPr>
        <xdr:cNvPr id="26950" name="Control 1350" hidden="1">
          <a:extLst>
            <a:ext uri="{63B3BB69-23CF-44E3-9099-C40C66FF867C}">
              <a14:compatExt xmlns:a14="http://schemas.microsoft.com/office/drawing/2010/main" spid="_x0000_s2695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257175</xdr:colOff>
      <xdr:row>7</xdr:row>
      <xdr:rowOff>228600</xdr:rowOff>
    </xdr:to>
    <xdr:sp macro="" textlink="">
      <xdr:nvSpPr>
        <xdr:cNvPr id="26951" name="Control 1351" hidden="1">
          <a:extLst>
            <a:ext uri="{63B3BB69-23CF-44E3-9099-C40C66FF867C}">
              <a14:compatExt xmlns:a14="http://schemas.microsoft.com/office/drawing/2010/main" spid="_x0000_s269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257175</xdr:colOff>
      <xdr:row>8</xdr:row>
      <xdr:rowOff>228600</xdr:rowOff>
    </xdr:to>
    <xdr:sp macro="" textlink="">
      <xdr:nvSpPr>
        <xdr:cNvPr id="26952" name="Control 1352" hidden="1">
          <a:extLst>
            <a:ext uri="{63B3BB69-23CF-44E3-9099-C40C66FF867C}">
              <a14:compatExt xmlns:a14="http://schemas.microsoft.com/office/drawing/2010/main" spid="_x0000_s269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257175</xdr:colOff>
      <xdr:row>9</xdr:row>
      <xdr:rowOff>228600</xdr:rowOff>
    </xdr:to>
    <xdr:sp macro="" textlink="">
      <xdr:nvSpPr>
        <xdr:cNvPr id="26953" name="Control 1353" hidden="1">
          <a:extLst>
            <a:ext uri="{63B3BB69-23CF-44E3-9099-C40C66FF867C}">
              <a14:compatExt xmlns:a14="http://schemas.microsoft.com/office/drawing/2010/main" spid="_x0000_s269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257175</xdr:colOff>
      <xdr:row>10</xdr:row>
      <xdr:rowOff>228600</xdr:rowOff>
    </xdr:to>
    <xdr:sp macro="" textlink="">
      <xdr:nvSpPr>
        <xdr:cNvPr id="26954" name="Control 1354" hidden="1">
          <a:extLst>
            <a:ext uri="{63B3BB69-23CF-44E3-9099-C40C66FF867C}">
              <a14:compatExt xmlns:a14="http://schemas.microsoft.com/office/drawing/2010/main" spid="_x0000_s2695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257175</xdr:colOff>
      <xdr:row>11</xdr:row>
      <xdr:rowOff>228600</xdr:rowOff>
    </xdr:to>
    <xdr:sp macro="" textlink="">
      <xdr:nvSpPr>
        <xdr:cNvPr id="26955" name="Control 1355" hidden="1">
          <a:extLst>
            <a:ext uri="{63B3BB69-23CF-44E3-9099-C40C66FF867C}">
              <a14:compatExt xmlns:a14="http://schemas.microsoft.com/office/drawing/2010/main" spid="_x0000_s269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257175</xdr:colOff>
      <xdr:row>12</xdr:row>
      <xdr:rowOff>228600</xdr:rowOff>
    </xdr:to>
    <xdr:sp macro="" textlink="">
      <xdr:nvSpPr>
        <xdr:cNvPr id="26956" name="Control 1356" hidden="1">
          <a:extLst>
            <a:ext uri="{63B3BB69-23CF-44E3-9099-C40C66FF867C}">
              <a14:compatExt xmlns:a14="http://schemas.microsoft.com/office/drawing/2010/main" spid="_x0000_s2695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257175</xdr:colOff>
      <xdr:row>13</xdr:row>
      <xdr:rowOff>228600</xdr:rowOff>
    </xdr:to>
    <xdr:sp macro="" textlink="">
      <xdr:nvSpPr>
        <xdr:cNvPr id="26957" name="Control 1357" hidden="1">
          <a:extLst>
            <a:ext uri="{63B3BB69-23CF-44E3-9099-C40C66FF867C}">
              <a14:compatExt xmlns:a14="http://schemas.microsoft.com/office/drawing/2010/main" spid="_x0000_s269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257175</xdr:colOff>
      <xdr:row>14</xdr:row>
      <xdr:rowOff>228600</xdr:rowOff>
    </xdr:to>
    <xdr:sp macro="" textlink="">
      <xdr:nvSpPr>
        <xdr:cNvPr id="26958" name="Control 1358" hidden="1">
          <a:extLst>
            <a:ext uri="{63B3BB69-23CF-44E3-9099-C40C66FF867C}">
              <a14:compatExt xmlns:a14="http://schemas.microsoft.com/office/drawing/2010/main" spid="_x0000_s2695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257175</xdr:colOff>
      <xdr:row>15</xdr:row>
      <xdr:rowOff>228600</xdr:rowOff>
    </xdr:to>
    <xdr:sp macro="" textlink="">
      <xdr:nvSpPr>
        <xdr:cNvPr id="26959" name="Control 1359" hidden="1">
          <a:extLst>
            <a:ext uri="{63B3BB69-23CF-44E3-9099-C40C66FF867C}">
              <a14:compatExt xmlns:a14="http://schemas.microsoft.com/office/drawing/2010/main" spid="_x0000_s269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257175</xdr:colOff>
      <xdr:row>16</xdr:row>
      <xdr:rowOff>228600</xdr:rowOff>
    </xdr:to>
    <xdr:sp macro="" textlink="">
      <xdr:nvSpPr>
        <xdr:cNvPr id="26960" name="Control 1360" hidden="1">
          <a:extLst>
            <a:ext uri="{63B3BB69-23CF-44E3-9099-C40C66FF867C}">
              <a14:compatExt xmlns:a14="http://schemas.microsoft.com/office/drawing/2010/main" spid="_x0000_s2696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257175</xdr:colOff>
      <xdr:row>17</xdr:row>
      <xdr:rowOff>228600</xdr:rowOff>
    </xdr:to>
    <xdr:sp macro="" textlink="">
      <xdr:nvSpPr>
        <xdr:cNvPr id="26961" name="Control 1361" hidden="1">
          <a:extLst>
            <a:ext uri="{63B3BB69-23CF-44E3-9099-C40C66FF867C}">
              <a14:compatExt xmlns:a14="http://schemas.microsoft.com/office/drawing/2010/main" spid="_x0000_s269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257175</xdr:colOff>
      <xdr:row>18</xdr:row>
      <xdr:rowOff>228600</xdr:rowOff>
    </xdr:to>
    <xdr:sp macro="" textlink="">
      <xdr:nvSpPr>
        <xdr:cNvPr id="26962" name="Control 1362" hidden="1">
          <a:extLst>
            <a:ext uri="{63B3BB69-23CF-44E3-9099-C40C66FF867C}">
              <a14:compatExt xmlns:a14="http://schemas.microsoft.com/office/drawing/2010/main" spid="_x0000_s269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257175</xdr:colOff>
      <xdr:row>19</xdr:row>
      <xdr:rowOff>228600</xdr:rowOff>
    </xdr:to>
    <xdr:sp macro="" textlink="">
      <xdr:nvSpPr>
        <xdr:cNvPr id="26963" name="Control 1363" hidden="1">
          <a:extLst>
            <a:ext uri="{63B3BB69-23CF-44E3-9099-C40C66FF867C}">
              <a14:compatExt xmlns:a14="http://schemas.microsoft.com/office/drawing/2010/main" spid="_x0000_s269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257175</xdr:colOff>
      <xdr:row>20</xdr:row>
      <xdr:rowOff>228600</xdr:rowOff>
    </xdr:to>
    <xdr:sp macro="" textlink="">
      <xdr:nvSpPr>
        <xdr:cNvPr id="26964" name="Control 1364" hidden="1">
          <a:extLst>
            <a:ext uri="{63B3BB69-23CF-44E3-9099-C40C66FF867C}">
              <a14:compatExt xmlns:a14="http://schemas.microsoft.com/office/drawing/2010/main" spid="_x0000_s269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257175</xdr:colOff>
      <xdr:row>21</xdr:row>
      <xdr:rowOff>228600</xdr:rowOff>
    </xdr:to>
    <xdr:sp macro="" textlink="">
      <xdr:nvSpPr>
        <xdr:cNvPr id="26965" name="Control 1365" hidden="1">
          <a:extLst>
            <a:ext uri="{63B3BB69-23CF-44E3-9099-C40C66FF867C}">
              <a14:compatExt xmlns:a14="http://schemas.microsoft.com/office/drawing/2010/main" spid="_x0000_s269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257175</xdr:colOff>
      <xdr:row>22</xdr:row>
      <xdr:rowOff>228600</xdr:rowOff>
    </xdr:to>
    <xdr:sp macro="" textlink="">
      <xdr:nvSpPr>
        <xdr:cNvPr id="26966" name="Control 1366" hidden="1">
          <a:extLst>
            <a:ext uri="{63B3BB69-23CF-44E3-9099-C40C66FF867C}">
              <a14:compatExt xmlns:a14="http://schemas.microsoft.com/office/drawing/2010/main" spid="_x0000_s2696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257175</xdr:colOff>
      <xdr:row>23</xdr:row>
      <xdr:rowOff>228600</xdr:rowOff>
    </xdr:to>
    <xdr:sp macro="" textlink="">
      <xdr:nvSpPr>
        <xdr:cNvPr id="26967" name="Control 1367" hidden="1">
          <a:extLst>
            <a:ext uri="{63B3BB69-23CF-44E3-9099-C40C66FF867C}">
              <a14:compatExt xmlns:a14="http://schemas.microsoft.com/office/drawing/2010/main" spid="_x0000_s269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257175</xdr:colOff>
      <xdr:row>24</xdr:row>
      <xdr:rowOff>228600</xdr:rowOff>
    </xdr:to>
    <xdr:sp macro="" textlink="">
      <xdr:nvSpPr>
        <xdr:cNvPr id="26968" name="Control 1368" hidden="1">
          <a:extLst>
            <a:ext uri="{63B3BB69-23CF-44E3-9099-C40C66FF867C}">
              <a14:compatExt xmlns:a14="http://schemas.microsoft.com/office/drawing/2010/main" spid="_x0000_s2696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257175</xdr:colOff>
      <xdr:row>25</xdr:row>
      <xdr:rowOff>228600</xdr:rowOff>
    </xdr:to>
    <xdr:sp macro="" textlink="">
      <xdr:nvSpPr>
        <xdr:cNvPr id="26969" name="Control 1369" hidden="1">
          <a:extLst>
            <a:ext uri="{63B3BB69-23CF-44E3-9099-C40C66FF867C}">
              <a14:compatExt xmlns:a14="http://schemas.microsoft.com/office/drawing/2010/main" spid="_x0000_s269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257175</xdr:colOff>
      <xdr:row>26</xdr:row>
      <xdr:rowOff>228600</xdr:rowOff>
    </xdr:to>
    <xdr:sp macro="" textlink="">
      <xdr:nvSpPr>
        <xdr:cNvPr id="26970" name="Control 1370" hidden="1">
          <a:extLst>
            <a:ext uri="{63B3BB69-23CF-44E3-9099-C40C66FF867C}">
              <a14:compatExt xmlns:a14="http://schemas.microsoft.com/office/drawing/2010/main" spid="_x0000_s2697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257175</xdr:colOff>
      <xdr:row>27</xdr:row>
      <xdr:rowOff>228600</xdr:rowOff>
    </xdr:to>
    <xdr:sp macro="" textlink="">
      <xdr:nvSpPr>
        <xdr:cNvPr id="26971" name="Control 1371" hidden="1">
          <a:extLst>
            <a:ext uri="{63B3BB69-23CF-44E3-9099-C40C66FF867C}">
              <a14:compatExt xmlns:a14="http://schemas.microsoft.com/office/drawing/2010/main" spid="_x0000_s269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257175</xdr:colOff>
      <xdr:row>28</xdr:row>
      <xdr:rowOff>228600</xdr:rowOff>
    </xdr:to>
    <xdr:sp macro="" textlink="">
      <xdr:nvSpPr>
        <xdr:cNvPr id="26972" name="Control 1372" hidden="1">
          <a:extLst>
            <a:ext uri="{63B3BB69-23CF-44E3-9099-C40C66FF867C}">
              <a14:compatExt xmlns:a14="http://schemas.microsoft.com/office/drawing/2010/main" spid="_x0000_s2697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257175</xdr:colOff>
      <xdr:row>29</xdr:row>
      <xdr:rowOff>228600</xdr:rowOff>
    </xdr:to>
    <xdr:sp macro="" textlink="">
      <xdr:nvSpPr>
        <xdr:cNvPr id="26973" name="Control 1373" hidden="1">
          <a:extLst>
            <a:ext uri="{63B3BB69-23CF-44E3-9099-C40C66FF867C}">
              <a14:compatExt xmlns:a14="http://schemas.microsoft.com/office/drawing/2010/main" spid="_x0000_s269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257175</xdr:colOff>
      <xdr:row>30</xdr:row>
      <xdr:rowOff>228600</xdr:rowOff>
    </xdr:to>
    <xdr:sp macro="" textlink="">
      <xdr:nvSpPr>
        <xdr:cNvPr id="26974" name="Control 1374" hidden="1">
          <a:extLst>
            <a:ext uri="{63B3BB69-23CF-44E3-9099-C40C66FF867C}">
              <a14:compatExt xmlns:a14="http://schemas.microsoft.com/office/drawing/2010/main" spid="_x0000_s2697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257175</xdr:colOff>
      <xdr:row>31</xdr:row>
      <xdr:rowOff>228600</xdr:rowOff>
    </xdr:to>
    <xdr:sp macro="" textlink="">
      <xdr:nvSpPr>
        <xdr:cNvPr id="26975" name="Control 1375" hidden="1">
          <a:extLst>
            <a:ext uri="{63B3BB69-23CF-44E3-9099-C40C66FF867C}">
              <a14:compatExt xmlns:a14="http://schemas.microsoft.com/office/drawing/2010/main" spid="_x0000_s269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257175</xdr:colOff>
      <xdr:row>32</xdr:row>
      <xdr:rowOff>228600</xdr:rowOff>
    </xdr:to>
    <xdr:sp macro="" textlink="">
      <xdr:nvSpPr>
        <xdr:cNvPr id="26976" name="Control 1376" hidden="1">
          <a:extLst>
            <a:ext uri="{63B3BB69-23CF-44E3-9099-C40C66FF867C}">
              <a14:compatExt xmlns:a14="http://schemas.microsoft.com/office/drawing/2010/main" spid="_x0000_s2697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257175</xdr:colOff>
      <xdr:row>33</xdr:row>
      <xdr:rowOff>228600</xdr:rowOff>
    </xdr:to>
    <xdr:sp macro="" textlink="">
      <xdr:nvSpPr>
        <xdr:cNvPr id="26977" name="Control 1377" hidden="1">
          <a:extLst>
            <a:ext uri="{63B3BB69-23CF-44E3-9099-C40C66FF867C}">
              <a14:compatExt xmlns:a14="http://schemas.microsoft.com/office/drawing/2010/main" spid="_x0000_s269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257175</xdr:colOff>
      <xdr:row>34</xdr:row>
      <xdr:rowOff>228600</xdr:rowOff>
    </xdr:to>
    <xdr:sp macro="" textlink="">
      <xdr:nvSpPr>
        <xdr:cNvPr id="26978" name="Control 1378" hidden="1">
          <a:extLst>
            <a:ext uri="{63B3BB69-23CF-44E3-9099-C40C66FF867C}">
              <a14:compatExt xmlns:a14="http://schemas.microsoft.com/office/drawing/2010/main" spid="_x0000_s269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257175</xdr:colOff>
      <xdr:row>35</xdr:row>
      <xdr:rowOff>228600</xdr:rowOff>
    </xdr:to>
    <xdr:sp macro="" textlink="">
      <xdr:nvSpPr>
        <xdr:cNvPr id="26979" name="Control 1379" hidden="1">
          <a:extLst>
            <a:ext uri="{63B3BB69-23CF-44E3-9099-C40C66FF867C}">
              <a14:compatExt xmlns:a14="http://schemas.microsoft.com/office/drawing/2010/main" spid="_x0000_s269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257175</xdr:colOff>
      <xdr:row>36</xdr:row>
      <xdr:rowOff>228600</xdr:rowOff>
    </xdr:to>
    <xdr:sp macro="" textlink="">
      <xdr:nvSpPr>
        <xdr:cNvPr id="26980" name="Control 1380" hidden="1">
          <a:extLst>
            <a:ext uri="{63B3BB69-23CF-44E3-9099-C40C66FF867C}">
              <a14:compatExt xmlns:a14="http://schemas.microsoft.com/office/drawing/2010/main" spid="_x0000_s269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257175</xdr:colOff>
      <xdr:row>37</xdr:row>
      <xdr:rowOff>228600</xdr:rowOff>
    </xdr:to>
    <xdr:sp macro="" textlink="">
      <xdr:nvSpPr>
        <xdr:cNvPr id="26981" name="Control 1381" hidden="1">
          <a:extLst>
            <a:ext uri="{63B3BB69-23CF-44E3-9099-C40C66FF867C}">
              <a14:compatExt xmlns:a14="http://schemas.microsoft.com/office/drawing/2010/main" spid="_x0000_s269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257175</xdr:colOff>
      <xdr:row>38</xdr:row>
      <xdr:rowOff>228600</xdr:rowOff>
    </xdr:to>
    <xdr:sp macro="" textlink="">
      <xdr:nvSpPr>
        <xdr:cNvPr id="26982" name="Control 1382" hidden="1">
          <a:extLst>
            <a:ext uri="{63B3BB69-23CF-44E3-9099-C40C66FF867C}">
              <a14:compatExt xmlns:a14="http://schemas.microsoft.com/office/drawing/2010/main" spid="_x0000_s269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257175</xdr:colOff>
      <xdr:row>39</xdr:row>
      <xdr:rowOff>228600</xdr:rowOff>
    </xdr:to>
    <xdr:sp macro="" textlink="">
      <xdr:nvSpPr>
        <xdr:cNvPr id="26983" name="Control 1383" hidden="1">
          <a:extLst>
            <a:ext uri="{63B3BB69-23CF-44E3-9099-C40C66FF867C}">
              <a14:compatExt xmlns:a14="http://schemas.microsoft.com/office/drawing/2010/main" spid="_x0000_s269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257175</xdr:colOff>
      <xdr:row>40</xdr:row>
      <xdr:rowOff>228600</xdr:rowOff>
    </xdr:to>
    <xdr:sp macro="" textlink="">
      <xdr:nvSpPr>
        <xdr:cNvPr id="26984" name="Control 1384" hidden="1">
          <a:extLst>
            <a:ext uri="{63B3BB69-23CF-44E3-9099-C40C66FF867C}">
              <a14:compatExt xmlns:a14="http://schemas.microsoft.com/office/drawing/2010/main" spid="_x0000_s2698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257175</xdr:colOff>
      <xdr:row>41</xdr:row>
      <xdr:rowOff>228600</xdr:rowOff>
    </xdr:to>
    <xdr:sp macro="" textlink="">
      <xdr:nvSpPr>
        <xdr:cNvPr id="26985" name="Control 1385" hidden="1">
          <a:extLst>
            <a:ext uri="{63B3BB69-23CF-44E3-9099-C40C66FF867C}">
              <a14:compatExt xmlns:a14="http://schemas.microsoft.com/office/drawing/2010/main" spid="_x0000_s2698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257175</xdr:colOff>
      <xdr:row>42</xdr:row>
      <xdr:rowOff>228600</xdr:rowOff>
    </xdr:to>
    <xdr:sp macro="" textlink="">
      <xdr:nvSpPr>
        <xdr:cNvPr id="26986" name="Control 1386" hidden="1">
          <a:extLst>
            <a:ext uri="{63B3BB69-23CF-44E3-9099-C40C66FF867C}">
              <a14:compatExt xmlns:a14="http://schemas.microsoft.com/office/drawing/2010/main" spid="_x0000_s269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257175</xdr:colOff>
      <xdr:row>43</xdr:row>
      <xdr:rowOff>228600</xdr:rowOff>
    </xdr:to>
    <xdr:sp macro="" textlink="">
      <xdr:nvSpPr>
        <xdr:cNvPr id="26987" name="Control 1387" hidden="1">
          <a:extLst>
            <a:ext uri="{63B3BB69-23CF-44E3-9099-C40C66FF867C}">
              <a14:compatExt xmlns:a14="http://schemas.microsoft.com/office/drawing/2010/main" spid="_x0000_s2698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257175</xdr:colOff>
      <xdr:row>44</xdr:row>
      <xdr:rowOff>228600</xdr:rowOff>
    </xdr:to>
    <xdr:sp macro="" textlink="">
      <xdr:nvSpPr>
        <xdr:cNvPr id="26988" name="Control 1388" hidden="1">
          <a:extLst>
            <a:ext uri="{63B3BB69-23CF-44E3-9099-C40C66FF867C}">
              <a14:compatExt xmlns:a14="http://schemas.microsoft.com/office/drawing/2010/main" spid="_x0000_s2698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257175</xdr:colOff>
      <xdr:row>45</xdr:row>
      <xdr:rowOff>228600</xdr:rowOff>
    </xdr:to>
    <xdr:sp macro="" textlink="">
      <xdr:nvSpPr>
        <xdr:cNvPr id="26989" name="Control 1389" hidden="1">
          <a:extLst>
            <a:ext uri="{63B3BB69-23CF-44E3-9099-C40C66FF867C}">
              <a14:compatExt xmlns:a14="http://schemas.microsoft.com/office/drawing/2010/main" spid="_x0000_s2698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257175</xdr:colOff>
      <xdr:row>46</xdr:row>
      <xdr:rowOff>228600</xdr:rowOff>
    </xdr:to>
    <xdr:sp macro="" textlink="">
      <xdr:nvSpPr>
        <xdr:cNvPr id="26990" name="Control 1390" hidden="1">
          <a:extLst>
            <a:ext uri="{63B3BB69-23CF-44E3-9099-C40C66FF867C}">
              <a14:compatExt xmlns:a14="http://schemas.microsoft.com/office/drawing/2010/main" spid="_x0000_s2699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257175</xdr:colOff>
      <xdr:row>47</xdr:row>
      <xdr:rowOff>228600</xdr:rowOff>
    </xdr:to>
    <xdr:sp macro="" textlink="">
      <xdr:nvSpPr>
        <xdr:cNvPr id="26991" name="Control 1391" hidden="1">
          <a:extLst>
            <a:ext uri="{63B3BB69-23CF-44E3-9099-C40C66FF867C}">
              <a14:compatExt xmlns:a14="http://schemas.microsoft.com/office/drawing/2010/main" spid="_x0000_s2699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257175</xdr:colOff>
      <xdr:row>48</xdr:row>
      <xdr:rowOff>228600</xdr:rowOff>
    </xdr:to>
    <xdr:sp macro="" textlink="">
      <xdr:nvSpPr>
        <xdr:cNvPr id="26992" name="Control 1392" hidden="1">
          <a:extLst>
            <a:ext uri="{63B3BB69-23CF-44E3-9099-C40C66FF867C}">
              <a14:compatExt xmlns:a14="http://schemas.microsoft.com/office/drawing/2010/main" spid="_x0000_s2699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257175</xdr:colOff>
      <xdr:row>49</xdr:row>
      <xdr:rowOff>228600</xdr:rowOff>
    </xdr:to>
    <xdr:sp macro="" textlink="">
      <xdr:nvSpPr>
        <xdr:cNvPr id="26993" name="Control 1393" hidden="1">
          <a:extLst>
            <a:ext uri="{63B3BB69-23CF-44E3-9099-C40C66FF867C}">
              <a14:compatExt xmlns:a14="http://schemas.microsoft.com/office/drawing/2010/main" spid="_x0000_s2699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257175</xdr:colOff>
      <xdr:row>50</xdr:row>
      <xdr:rowOff>228600</xdr:rowOff>
    </xdr:to>
    <xdr:sp macro="" textlink="">
      <xdr:nvSpPr>
        <xdr:cNvPr id="26994" name="Control 1394" hidden="1">
          <a:extLst>
            <a:ext uri="{63B3BB69-23CF-44E3-9099-C40C66FF867C}">
              <a14:compatExt xmlns:a14="http://schemas.microsoft.com/office/drawing/2010/main" spid="_x0000_s2699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257175</xdr:colOff>
      <xdr:row>51</xdr:row>
      <xdr:rowOff>228600</xdr:rowOff>
    </xdr:to>
    <xdr:sp macro="" textlink="">
      <xdr:nvSpPr>
        <xdr:cNvPr id="26995" name="Control 1395" hidden="1">
          <a:extLst>
            <a:ext uri="{63B3BB69-23CF-44E3-9099-C40C66FF867C}">
              <a14:compatExt xmlns:a14="http://schemas.microsoft.com/office/drawing/2010/main" spid="_x0000_s2699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257175</xdr:colOff>
      <xdr:row>52</xdr:row>
      <xdr:rowOff>228600</xdr:rowOff>
    </xdr:to>
    <xdr:sp macro="" textlink="">
      <xdr:nvSpPr>
        <xdr:cNvPr id="26996" name="Control 1396" hidden="1">
          <a:extLst>
            <a:ext uri="{63B3BB69-23CF-44E3-9099-C40C66FF867C}">
              <a14:compatExt xmlns:a14="http://schemas.microsoft.com/office/drawing/2010/main" spid="_x0000_s2699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257175</xdr:colOff>
      <xdr:row>53</xdr:row>
      <xdr:rowOff>228600</xdr:rowOff>
    </xdr:to>
    <xdr:sp macro="" textlink="">
      <xdr:nvSpPr>
        <xdr:cNvPr id="26997" name="Control 1397" hidden="1">
          <a:extLst>
            <a:ext uri="{63B3BB69-23CF-44E3-9099-C40C66FF867C}">
              <a14:compatExt xmlns:a14="http://schemas.microsoft.com/office/drawing/2010/main" spid="_x0000_s269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257175</xdr:colOff>
      <xdr:row>54</xdr:row>
      <xdr:rowOff>228600</xdr:rowOff>
    </xdr:to>
    <xdr:sp macro="" textlink="">
      <xdr:nvSpPr>
        <xdr:cNvPr id="26998" name="Control 1398" hidden="1">
          <a:extLst>
            <a:ext uri="{63B3BB69-23CF-44E3-9099-C40C66FF867C}">
              <a14:compatExt xmlns:a14="http://schemas.microsoft.com/office/drawing/2010/main" spid="_x0000_s269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257175</xdr:colOff>
      <xdr:row>55</xdr:row>
      <xdr:rowOff>228600</xdr:rowOff>
    </xdr:to>
    <xdr:sp macro="" textlink="">
      <xdr:nvSpPr>
        <xdr:cNvPr id="26999" name="Control 1399" hidden="1">
          <a:extLst>
            <a:ext uri="{63B3BB69-23CF-44E3-9099-C40C66FF867C}">
              <a14:compatExt xmlns:a14="http://schemas.microsoft.com/office/drawing/2010/main" spid="_x0000_s269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257175</xdr:colOff>
      <xdr:row>56</xdr:row>
      <xdr:rowOff>228600</xdr:rowOff>
    </xdr:to>
    <xdr:sp macro="" textlink="">
      <xdr:nvSpPr>
        <xdr:cNvPr id="27000" name="Control 1400" hidden="1">
          <a:extLst>
            <a:ext uri="{63B3BB69-23CF-44E3-9099-C40C66FF867C}">
              <a14:compatExt xmlns:a14="http://schemas.microsoft.com/office/drawing/2010/main" spid="_x0000_s270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257175</xdr:colOff>
      <xdr:row>57</xdr:row>
      <xdr:rowOff>228600</xdr:rowOff>
    </xdr:to>
    <xdr:sp macro="" textlink="">
      <xdr:nvSpPr>
        <xdr:cNvPr id="27001" name="Control 1401" hidden="1">
          <a:extLst>
            <a:ext uri="{63B3BB69-23CF-44E3-9099-C40C66FF867C}">
              <a14:compatExt xmlns:a14="http://schemas.microsoft.com/office/drawing/2010/main" spid="_x0000_s270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257175</xdr:colOff>
      <xdr:row>58</xdr:row>
      <xdr:rowOff>228600</xdr:rowOff>
    </xdr:to>
    <xdr:sp macro="" textlink="">
      <xdr:nvSpPr>
        <xdr:cNvPr id="27002" name="Control 1402" hidden="1">
          <a:extLst>
            <a:ext uri="{63B3BB69-23CF-44E3-9099-C40C66FF867C}">
              <a14:compatExt xmlns:a14="http://schemas.microsoft.com/office/drawing/2010/main" spid="_x0000_s270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257175</xdr:colOff>
      <xdr:row>59</xdr:row>
      <xdr:rowOff>228600</xdr:rowOff>
    </xdr:to>
    <xdr:sp macro="" textlink="">
      <xdr:nvSpPr>
        <xdr:cNvPr id="27003" name="Control 1403" hidden="1">
          <a:extLst>
            <a:ext uri="{63B3BB69-23CF-44E3-9099-C40C66FF867C}">
              <a14:compatExt xmlns:a14="http://schemas.microsoft.com/office/drawing/2010/main" spid="_x0000_s270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257175</xdr:colOff>
      <xdr:row>60</xdr:row>
      <xdr:rowOff>228600</xdr:rowOff>
    </xdr:to>
    <xdr:sp macro="" textlink="">
      <xdr:nvSpPr>
        <xdr:cNvPr id="27004" name="Control 1404" hidden="1">
          <a:extLst>
            <a:ext uri="{63B3BB69-23CF-44E3-9099-C40C66FF867C}">
              <a14:compatExt xmlns:a14="http://schemas.microsoft.com/office/drawing/2010/main" spid="_x0000_s270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257175</xdr:colOff>
      <xdr:row>61</xdr:row>
      <xdr:rowOff>228600</xdr:rowOff>
    </xdr:to>
    <xdr:sp macro="" textlink="">
      <xdr:nvSpPr>
        <xdr:cNvPr id="27005" name="Control 1405" hidden="1">
          <a:extLst>
            <a:ext uri="{63B3BB69-23CF-44E3-9099-C40C66FF867C}">
              <a14:compatExt xmlns:a14="http://schemas.microsoft.com/office/drawing/2010/main" spid="_x0000_s270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257175</xdr:colOff>
      <xdr:row>62</xdr:row>
      <xdr:rowOff>228600</xdr:rowOff>
    </xdr:to>
    <xdr:sp macro="" textlink="">
      <xdr:nvSpPr>
        <xdr:cNvPr id="27006" name="Control 1406" hidden="1">
          <a:extLst>
            <a:ext uri="{63B3BB69-23CF-44E3-9099-C40C66FF867C}">
              <a14:compatExt xmlns:a14="http://schemas.microsoft.com/office/drawing/2010/main" spid="_x0000_s270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257175</xdr:colOff>
      <xdr:row>63</xdr:row>
      <xdr:rowOff>228600</xdr:rowOff>
    </xdr:to>
    <xdr:sp macro="" textlink="">
      <xdr:nvSpPr>
        <xdr:cNvPr id="27007" name="Control 1407" hidden="1">
          <a:extLst>
            <a:ext uri="{63B3BB69-23CF-44E3-9099-C40C66FF867C}">
              <a14:compatExt xmlns:a14="http://schemas.microsoft.com/office/drawing/2010/main" spid="_x0000_s270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257175</xdr:colOff>
      <xdr:row>64</xdr:row>
      <xdr:rowOff>228600</xdr:rowOff>
    </xdr:to>
    <xdr:sp macro="" textlink="">
      <xdr:nvSpPr>
        <xdr:cNvPr id="27008" name="Control 1408" hidden="1">
          <a:extLst>
            <a:ext uri="{63B3BB69-23CF-44E3-9099-C40C66FF867C}">
              <a14:compatExt xmlns:a14="http://schemas.microsoft.com/office/drawing/2010/main" spid="_x0000_s270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257175</xdr:colOff>
      <xdr:row>65</xdr:row>
      <xdr:rowOff>228600</xdr:rowOff>
    </xdr:to>
    <xdr:sp macro="" textlink="">
      <xdr:nvSpPr>
        <xdr:cNvPr id="27009" name="Control 1409" hidden="1">
          <a:extLst>
            <a:ext uri="{63B3BB69-23CF-44E3-9099-C40C66FF867C}">
              <a14:compatExt xmlns:a14="http://schemas.microsoft.com/office/drawing/2010/main" spid="_x0000_s270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257175</xdr:colOff>
      <xdr:row>66</xdr:row>
      <xdr:rowOff>228600</xdr:rowOff>
    </xdr:to>
    <xdr:sp macro="" textlink="">
      <xdr:nvSpPr>
        <xdr:cNvPr id="27010" name="Control 1410" hidden="1">
          <a:extLst>
            <a:ext uri="{63B3BB69-23CF-44E3-9099-C40C66FF867C}">
              <a14:compatExt xmlns:a14="http://schemas.microsoft.com/office/drawing/2010/main" spid="_x0000_s270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67</xdr:row>
      <xdr:rowOff>0</xdr:rowOff>
    </xdr:from>
    <xdr:to>
      <xdr:col>10</xdr:col>
      <xdr:colOff>257175</xdr:colOff>
      <xdr:row>67</xdr:row>
      <xdr:rowOff>228600</xdr:rowOff>
    </xdr:to>
    <xdr:sp macro="" textlink="">
      <xdr:nvSpPr>
        <xdr:cNvPr id="27011" name="Control 1411" hidden="1">
          <a:extLst>
            <a:ext uri="{63B3BB69-23CF-44E3-9099-C40C66FF867C}">
              <a14:compatExt xmlns:a14="http://schemas.microsoft.com/office/drawing/2010/main" spid="_x0000_s270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257175</xdr:colOff>
      <xdr:row>68</xdr:row>
      <xdr:rowOff>247650</xdr:rowOff>
    </xdr:to>
    <xdr:sp macro="" textlink="">
      <xdr:nvSpPr>
        <xdr:cNvPr id="27012" name="Control 1412" hidden="1">
          <a:extLst>
            <a:ext uri="{63B3BB69-23CF-44E3-9099-C40C66FF867C}">
              <a14:compatExt xmlns:a14="http://schemas.microsoft.com/office/drawing/2010/main" spid="_x0000_s270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257175</xdr:colOff>
      <xdr:row>69</xdr:row>
      <xdr:rowOff>228600</xdr:rowOff>
    </xdr:to>
    <xdr:sp macro="" textlink="">
      <xdr:nvSpPr>
        <xdr:cNvPr id="27013" name="Control 1413" hidden="1">
          <a:extLst>
            <a:ext uri="{63B3BB69-23CF-44E3-9099-C40C66FF867C}">
              <a14:compatExt xmlns:a14="http://schemas.microsoft.com/office/drawing/2010/main" spid="_x0000_s270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257175</xdr:colOff>
      <xdr:row>70</xdr:row>
      <xdr:rowOff>228600</xdr:rowOff>
    </xdr:to>
    <xdr:sp macro="" textlink="">
      <xdr:nvSpPr>
        <xdr:cNvPr id="27014" name="Control 1414" hidden="1">
          <a:extLst>
            <a:ext uri="{63B3BB69-23CF-44E3-9099-C40C66FF867C}">
              <a14:compatExt xmlns:a14="http://schemas.microsoft.com/office/drawing/2010/main" spid="_x0000_s2701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71</xdr:row>
      <xdr:rowOff>0</xdr:rowOff>
    </xdr:from>
    <xdr:to>
      <xdr:col>10</xdr:col>
      <xdr:colOff>257175</xdr:colOff>
      <xdr:row>71</xdr:row>
      <xdr:rowOff>228600</xdr:rowOff>
    </xdr:to>
    <xdr:sp macro="" textlink="">
      <xdr:nvSpPr>
        <xdr:cNvPr id="27015" name="Control 1415" hidden="1">
          <a:extLst>
            <a:ext uri="{63B3BB69-23CF-44E3-9099-C40C66FF867C}">
              <a14:compatExt xmlns:a14="http://schemas.microsoft.com/office/drawing/2010/main" spid="_x0000_s2701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228600</xdr:rowOff>
    </xdr:to>
    <xdr:sp macro="" textlink="">
      <xdr:nvSpPr>
        <xdr:cNvPr id="27016" name="Control 1416" hidden="1">
          <a:extLst>
            <a:ext uri="{63B3BB69-23CF-44E3-9099-C40C66FF867C}">
              <a14:compatExt xmlns:a14="http://schemas.microsoft.com/office/drawing/2010/main" spid="_x0000_s2701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257175</xdr:colOff>
      <xdr:row>1</xdr:row>
      <xdr:rowOff>228600</xdr:rowOff>
    </xdr:to>
    <xdr:sp macro="" textlink="">
      <xdr:nvSpPr>
        <xdr:cNvPr id="27017" name="Control 1417" hidden="1">
          <a:extLst>
            <a:ext uri="{63B3BB69-23CF-44E3-9099-C40C66FF867C}">
              <a14:compatExt xmlns:a14="http://schemas.microsoft.com/office/drawing/2010/main" spid="_x0000_s270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257175</xdr:colOff>
      <xdr:row>2</xdr:row>
      <xdr:rowOff>228600</xdr:rowOff>
    </xdr:to>
    <xdr:sp macro="" textlink="">
      <xdr:nvSpPr>
        <xdr:cNvPr id="27018" name="Control 1418" hidden="1">
          <a:extLst>
            <a:ext uri="{63B3BB69-23CF-44E3-9099-C40C66FF867C}">
              <a14:compatExt xmlns:a14="http://schemas.microsoft.com/office/drawing/2010/main" spid="_x0000_s270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257175</xdr:colOff>
      <xdr:row>3</xdr:row>
      <xdr:rowOff>228600</xdr:rowOff>
    </xdr:to>
    <xdr:sp macro="" textlink="">
      <xdr:nvSpPr>
        <xdr:cNvPr id="27019" name="Control 1419" hidden="1">
          <a:extLst>
            <a:ext uri="{63B3BB69-23CF-44E3-9099-C40C66FF867C}">
              <a14:compatExt xmlns:a14="http://schemas.microsoft.com/office/drawing/2010/main" spid="_x0000_s270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257175</xdr:colOff>
      <xdr:row>4</xdr:row>
      <xdr:rowOff>228600</xdr:rowOff>
    </xdr:to>
    <xdr:sp macro="" textlink="">
      <xdr:nvSpPr>
        <xdr:cNvPr id="27020" name="Control 1420" hidden="1">
          <a:extLst>
            <a:ext uri="{63B3BB69-23CF-44E3-9099-C40C66FF867C}">
              <a14:compatExt xmlns:a14="http://schemas.microsoft.com/office/drawing/2010/main" spid="_x0000_s270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257175</xdr:colOff>
      <xdr:row>5</xdr:row>
      <xdr:rowOff>228600</xdr:rowOff>
    </xdr:to>
    <xdr:sp macro="" textlink="">
      <xdr:nvSpPr>
        <xdr:cNvPr id="27021" name="Control 1421" hidden="1">
          <a:extLst>
            <a:ext uri="{63B3BB69-23CF-44E3-9099-C40C66FF867C}">
              <a14:compatExt xmlns:a14="http://schemas.microsoft.com/office/drawing/2010/main" spid="_x0000_s270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257175</xdr:colOff>
      <xdr:row>6</xdr:row>
      <xdr:rowOff>228600</xdr:rowOff>
    </xdr:to>
    <xdr:sp macro="" textlink="">
      <xdr:nvSpPr>
        <xdr:cNvPr id="27022" name="Control 1422" hidden="1">
          <a:extLst>
            <a:ext uri="{63B3BB69-23CF-44E3-9099-C40C66FF867C}">
              <a14:compatExt xmlns:a14="http://schemas.microsoft.com/office/drawing/2010/main" spid="_x0000_s270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257175</xdr:colOff>
      <xdr:row>7</xdr:row>
      <xdr:rowOff>228600</xdr:rowOff>
    </xdr:to>
    <xdr:sp macro="" textlink="">
      <xdr:nvSpPr>
        <xdr:cNvPr id="27023" name="Control 1423" hidden="1">
          <a:extLst>
            <a:ext uri="{63B3BB69-23CF-44E3-9099-C40C66FF867C}">
              <a14:compatExt xmlns:a14="http://schemas.microsoft.com/office/drawing/2010/main" spid="_x0000_s270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257175</xdr:colOff>
      <xdr:row>8</xdr:row>
      <xdr:rowOff>228600</xdr:rowOff>
    </xdr:to>
    <xdr:sp macro="" textlink="">
      <xdr:nvSpPr>
        <xdr:cNvPr id="27024" name="Control 1424" hidden="1">
          <a:extLst>
            <a:ext uri="{63B3BB69-23CF-44E3-9099-C40C66FF867C}">
              <a14:compatExt xmlns:a14="http://schemas.microsoft.com/office/drawing/2010/main" spid="_x0000_s270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257175</xdr:colOff>
      <xdr:row>9</xdr:row>
      <xdr:rowOff>228600</xdr:rowOff>
    </xdr:to>
    <xdr:sp macro="" textlink="">
      <xdr:nvSpPr>
        <xdr:cNvPr id="27025" name="Control 1425" hidden="1">
          <a:extLst>
            <a:ext uri="{63B3BB69-23CF-44E3-9099-C40C66FF867C}">
              <a14:compatExt xmlns:a14="http://schemas.microsoft.com/office/drawing/2010/main" spid="_x0000_s270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257175</xdr:colOff>
      <xdr:row>10</xdr:row>
      <xdr:rowOff>228600</xdr:rowOff>
    </xdr:to>
    <xdr:sp macro="" textlink="">
      <xdr:nvSpPr>
        <xdr:cNvPr id="27026" name="Control 1426" hidden="1">
          <a:extLst>
            <a:ext uri="{63B3BB69-23CF-44E3-9099-C40C66FF867C}">
              <a14:compatExt xmlns:a14="http://schemas.microsoft.com/office/drawing/2010/main" spid="_x0000_s27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257175</xdr:colOff>
      <xdr:row>11</xdr:row>
      <xdr:rowOff>228600</xdr:rowOff>
    </xdr:to>
    <xdr:sp macro="" textlink="">
      <xdr:nvSpPr>
        <xdr:cNvPr id="27027" name="Control 1427" hidden="1">
          <a:extLst>
            <a:ext uri="{63B3BB69-23CF-44E3-9099-C40C66FF867C}">
              <a14:compatExt xmlns:a14="http://schemas.microsoft.com/office/drawing/2010/main" spid="_x0000_s270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257175</xdr:colOff>
      <xdr:row>12</xdr:row>
      <xdr:rowOff>228600</xdr:rowOff>
    </xdr:to>
    <xdr:sp macro="" textlink="">
      <xdr:nvSpPr>
        <xdr:cNvPr id="27028" name="Control 1428" hidden="1">
          <a:extLst>
            <a:ext uri="{63B3BB69-23CF-44E3-9099-C40C66FF867C}">
              <a14:compatExt xmlns:a14="http://schemas.microsoft.com/office/drawing/2010/main" spid="_x0000_s270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257175</xdr:colOff>
      <xdr:row>13</xdr:row>
      <xdr:rowOff>228600</xdr:rowOff>
    </xdr:to>
    <xdr:sp macro="" textlink="">
      <xdr:nvSpPr>
        <xdr:cNvPr id="27029" name="Control 1429" hidden="1">
          <a:extLst>
            <a:ext uri="{63B3BB69-23CF-44E3-9099-C40C66FF867C}">
              <a14:compatExt xmlns:a14="http://schemas.microsoft.com/office/drawing/2010/main" spid="_x0000_s27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257175</xdr:colOff>
      <xdr:row>14</xdr:row>
      <xdr:rowOff>228600</xdr:rowOff>
    </xdr:to>
    <xdr:sp macro="" textlink="">
      <xdr:nvSpPr>
        <xdr:cNvPr id="27030" name="Control 1430" hidden="1">
          <a:extLst>
            <a:ext uri="{63B3BB69-23CF-44E3-9099-C40C66FF867C}">
              <a14:compatExt xmlns:a14="http://schemas.microsoft.com/office/drawing/2010/main" spid="_x0000_s270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257175</xdr:colOff>
      <xdr:row>15</xdr:row>
      <xdr:rowOff>228600</xdr:rowOff>
    </xdr:to>
    <xdr:sp macro="" textlink="">
      <xdr:nvSpPr>
        <xdr:cNvPr id="27031" name="Control 1431" hidden="1">
          <a:extLst>
            <a:ext uri="{63B3BB69-23CF-44E3-9099-C40C66FF867C}">
              <a14:compatExt xmlns:a14="http://schemas.microsoft.com/office/drawing/2010/main" spid="_x0000_s270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257175</xdr:colOff>
      <xdr:row>16</xdr:row>
      <xdr:rowOff>228600</xdr:rowOff>
    </xdr:to>
    <xdr:sp macro="" textlink="">
      <xdr:nvSpPr>
        <xdr:cNvPr id="27032" name="Control 1432" hidden="1">
          <a:extLst>
            <a:ext uri="{63B3BB69-23CF-44E3-9099-C40C66FF867C}">
              <a14:compatExt xmlns:a14="http://schemas.microsoft.com/office/drawing/2010/main" spid="_x0000_s270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257175</xdr:colOff>
      <xdr:row>17</xdr:row>
      <xdr:rowOff>228600</xdr:rowOff>
    </xdr:to>
    <xdr:sp macro="" textlink="">
      <xdr:nvSpPr>
        <xdr:cNvPr id="27033" name="Control 1433" hidden="1">
          <a:extLst>
            <a:ext uri="{63B3BB69-23CF-44E3-9099-C40C66FF867C}">
              <a14:compatExt xmlns:a14="http://schemas.microsoft.com/office/drawing/2010/main" spid="_x0000_s270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257175</xdr:colOff>
      <xdr:row>18</xdr:row>
      <xdr:rowOff>228600</xdr:rowOff>
    </xdr:to>
    <xdr:sp macro="" textlink="">
      <xdr:nvSpPr>
        <xdr:cNvPr id="27034" name="Control 1434" hidden="1">
          <a:extLst>
            <a:ext uri="{63B3BB69-23CF-44E3-9099-C40C66FF867C}">
              <a14:compatExt xmlns:a14="http://schemas.microsoft.com/office/drawing/2010/main" spid="_x0000_s270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257175</xdr:colOff>
      <xdr:row>19</xdr:row>
      <xdr:rowOff>228600</xdr:rowOff>
    </xdr:to>
    <xdr:sp macro="" textlink="">
      <xdr:nvSpPr>
        <xdr:cNvPr id="27035" name="Control 1435" hidden="1">
          <a:extLst>
            <a:ext uri="{63B3BB69-23CF-44E3-9099-C40C66FF867C}">
              <a14:compatExt xmlns:a14="http://schemas.microsoft.com/office/drawing/2010/main" spid="_x0000_s270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257175</xdr:colOff>
      <xdr:row>20</xdr:row>
      <xdr:rowOff>228600</xdr:rowOff>
    </xdr:to>
    <xdr:sp macro="" textlink="">
      <xdr:nvSpPr>
        <xdr:cNvPr id="27036" name="Control 1436" hidden="1">
          <a:extLst>
            <a:ext uri="{63B3BB69-23CF-44E3-9099-C40C66FF867C}">
              <a14:compatExt xmlns:a14="http://schemas.microsoft.com/office/drawing/2010/main" spid="_x0000_s2703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257175</xdr:colOff>
      <xdr:row>21</xdr:row>
      <xdr:rowOff>228600</xdr:rowOff>
    </xdr:to>
    <xdr:sp macro="" textlink="">
      <xdr:nvSpPr>
        <xdr:cNvPr id="27037" name="Control 1437" hidden="1">
          <a:extLst>
            <a:ext uri="{63B3BB69-23CF-44E3-9099-C40C66FF867C}">
              <a14:compatExt xmlns:a14="http://schemas.microsoft.com/office/drawing/2010/main" spid="_x0000_s270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257175</xdr:colOff>
      <xdr:row>22</xdr:row>
      <xdr:rowOff>228600</xdr:rowOff>
    </xdr:to>
    <xdr:sp macro="" textlink="">
      <xdr:nvSpPr>
        <xdr:cNvPr id="27038" name="Control 1438" hidden="1">
          <a:extLst>
            <a:ext uri="{63B3BB69-23CF-44E3-9099-C40C66FF867C}">
              <a14:compatExt xmlns:a14="http://schemas.microsoft.com/office/drawing/2010/main" spid="_x0000_s2703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257175</xdr:colOff>
      <xdr:row>23</xdr:row>
      <xdr:rowOff>228600</xdr:rowOff>
    </xdr:to>
    <xdr:sp macro="" textlink="">
      <xdr:nvSpPr>
        <xdr:cNvPr id="27039" name="Control 1439" hidden="1">
          <a:extLst>
            <a:ext uri="{63B3BB69-23CF-44E3-9099-C40C66FF867C}">
              <a14:compatExt xmlns:a14="http://schemas.microsoft.com/office/drawing/2010/main" spid="_x0000_s270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257175</xdr:colOff>
      <xdr:row>24</xdr:row>
      <xdr:rowOff>228600</xdr:rowOff>
    </xdr:to>
    <xdr:sp macro="" textlink="">
      <xdr:nvSpPr>
        <xdr:cNvPr id="27040" name="Control 1440" hidden="1">
          <a:extLst>
            <a:ext uri="{63B3BB69-23CF-44E3-9099-C40C66FF867C}">
              <a14:compatExt xmlns:a14="http://schemas.microsoft.com/office/drawing/2010/main" spid="_x0000_s2704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257175</xdr:colOff>
      <xdr:row>25</xdr:row>
      <xdr:rowOff>228600</xdr:rowOff>
    </xdr:to>
    <xdr:sp macro="" textlink="">
      <xdr:nvSpPr>
        <xdr:cNvPr id="27041" name="Control 1441" hidden="1">
          <a:extLst>
            <a:ext uri="{63B3BB69-23CF-44E3-9099-C40C66FF867C}">
              <a14:compatExt xmlns:a14="http://schemas.microsoft.com/office/drawing/2010/main" spid="_x0000_s270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257175</xdr:colOff>
      <xdr:row>26</xdr:row>
      <xdr:rowOff>228600</xdr:rowOff>
    </xdr:to>
    <xdr:sp macro="" textlink="">
      <xdr:nvSpPr>
        <xdr:cNvPr id="27042" name="Control 1442" hidden="1">
          <a:extLst>
            <a:ext uri="{63B3BB69-23CF-44E3-9099-C40C66FF867C}">
              <a14:compatExt xmlns:a14="http://schemas.microsoft.com/office/drawing/2010/main" spid="_x0000_s2704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257175</xdr:colOff>
      <xdr:row>27</xdr:row>
      <xdr:rowOff>228600</xdr:rowOff>
    </xdr:to>
    <xdr:sp macro="" textlink="">
      <xdr:nvSpPr>
        <xdr:cNvPr id="27043" name="Control 1443" hidden="1">
          <a:extLst>
            <a:ext uri="{63B3BB69-23CF-44E3-9099-C40C66FF867C}">
              <a14:compatExt xmlns:a14="http://schemas.microsoft.com/office/drawing/2010/main" spid="_x0000_s270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257175</xdr:colOff>
      <xdr:row>28</xdr:row>
      <xdr:rowOff>228600</xdr:rowOff>
    </xdr:to>
    <xdr:sp macro="" textlink="">
      <xdr:nvSpPr>
        <xdr:cNvPr id="27044" name="Control 1444" hidden="1">
          <a:extLst>
            <a:ext uri="{63B3BB69-23CF-44E3-9099-C40C66FF867C}">
              <a14:compatExt xmlns:a14="http://schemas.microsoft.com/office/drawing/2010/main" spid="_x0000_s27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257175</xdr:colOff>
      <xdr:row>29</xdr:row>
      <xdr:rowOff>228600</xdr:rowOff>
    </xdr:to>
    <xdr:sp macro="" textlink="">
      <xdr:nvSpPr>
        <xdr:cNvPr id="27045" name="Control 1445" hidden="1">
          <a:extLst>
            <a:ext uri="{63B3BB69-23CF-44E3-9099-C40C66FF867C}">
              <a14:compatExt xmlns:a14="http://schemas.microsoft.com/office/drawing/2010/main" spid="_x0000_s2704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257175</xdr:colOff>
      <xdr:row>30</xdr:row>
      <xdr:rowOff>228600</xdr:rowOff>
    </xdr:to>
    <xdr:sp macro="" textlink="">
      <xdr:nvSpPr>
        <xdr:cNvPr id="27046" name="Control 1446" hidden="1">
          <a:extLst>
            <a:ext uri="{63B3BB69-23CF-44E3-9099-C40C66FF867C}">
              <a14:compatExt xmlns:a14="http://schemas.microsoft.com/office/drawing/2010/main" spid="_x0000_s270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257175</xdr:colOff>
      <xdr:row>31</xdr:row>
      <xdr:rowOff>228600</xdr:rowOff>
    </xdr:to>
    <xdr:sp macro="" textlink="">
      <xdr:nvSpPr>
        <xdr:cNvPr id="27047" name="Control 1447" hidden="1">
          <a:extLst>
            <a:ext uri="{63B3BB69-23CF-44E3-9099-C40C66FF867C}">
              <a14:compatExt xmlns:a14="http://schemas.microsoft.com/office/drawing/2010/main" spid="_x0000_s270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257175</xdr:colOff>
      <xdr:row>32</xdr:row>
      <xdr:rowOff>228600</xdr:rowOff>
    </xdr:to>
    <xdr:sp macro="" textlink="">
      <xdr:nvSpPr>
        <xdr:cNvPr id="27048" name="Control 1448" hidden="1">
          <a:extLst>
            <a:ext uri="{63B3BB69-23CF-44E3-9099-C40C66FF867C}">
              <a14:compatExt xmlns:a14="http://schemas.microsoft.com/office/drawing/2010/main" spid="_x0000_s270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257175</xdr:colOff>
      <xdr:row>33</xdr:row>
      <xdr:rowOff>228600</xdr:rowOff>
    </xdr:to>
    <xdr:sp macro="" textlink="">
      <xdr:nvSpPr>
        <xdr:cNvPr id="27049" name="Control 1449" hidden="1">
          <a:extLst>
            <a:ext uri="{63B3BB69-23CF-44E3-9099-C40C66FF867C}">
              <a14:compatExt xmlns:a14="http://schemas.microsoft.com/office/drawing/2010/main" spid="_x0000_s27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257175</xdr:colOff>
      <xdr:row>34</xdr:row>
      <xdr:rowOff>228600</xdr:rowOff>
    </xdr:to>
    <xdr:sp macro="" textlink="">
      <xdr:nvSpPr>
        <xdr:cNvPr id="27050" name="Control 1450" hidden="1">
          <a:extLst>
            <a:ext uri="{63B3BB69-23CF-44E3-9099-C40C66FF867C}">
              <a14:compatExt xmlns:a14="http://schemas.microsoft.com/office/drawing/2010/main" spid="_x0000_s2705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257175</xdr:colOff>
      <xdr:row>35</xdr:row>
      <xdr:rowOff>228600</xdr:rowOff>
    </xdr:to>
    <xdr:sp macro="" textlink="">
      <xdr:nvSpPr>
        <xdr:cNvPr id="27051" name="Control 1451" hidden="1">
          <a:extLst>
            <a:ext uri="{63B3BB69-23CF-44E3-9099-C40C66FF867C}">
              <a14:compatExt xmlns:a14="http://schemas.microsoft.com/office/drawing/2010/main" spid="_x0000_s2705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257175</xdr:colOff>
      <xdr:row>36</xdr:row>
      <xdr:rowOff>228600</xdr:rowOff>
    </xdr:to>
    <xdr:sp macro="" textlink="">
      <xdr:nvSpPr>
        <xdr:cNvPr id="27052" name="Control 1452" hidden="1">
          <a:extLst>
            <a:ext uri="{63B3BB69-23CF-44E3-9099-C40C66FF867C}">
              <a14:compatExt xmlns:a14="http://schemas.microsoft.com/office/drawing/2010/main" spid="_x0000_s270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257175</xdr:colOff>
      <xdr:row>37</xdr:row>
      <xdr:rowOff>228600</xdr:rowOff>
    </xdr:to>
    <xdr:sp macro="" textlink="">
      <xdr:nvSpPr>
        <xdr:cNvPr id="27053" name="Control 1453" hidden="1">
          <a:extLst>
            <a:ext uri="{63B3BB69-23CF-44E3-9099-C40C66FF867C}">
              <a14:compatExt xmlns:a14="http://schemas.microsoft.com/office/drawing/2010/main" spid="_x0000_s2705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257175</xdr:colOff>
      <xdr:row>38</xdr:row>
      <xdr:rowOff>228600</xdr:rowOff>
    </xdr:to>
    <xdr:sp macro="" textlink="">
      <xdr:nvSpPr>
        <xdr:cNvPr id="27054" name="Control 1454" hidden="1">
          <a:extLst>
            <a:ext uri="{63B3BB69-23CF-44E3-9099-C40C66FF867C}">
              <a14:compatExt xmlns:a14="http://schemas.microsoft.com/office/drawing/2010/main" spid="_x0000_s2705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257175</xdr:colOff>
      <xdr:row>39</xdr:row>
      <xdr:rowOff>228600</xdr:rowOff>
    </xdr:to>
    <xdr:sp macro="" textlink="">
      <xdr:nvSpPr>
        <xdr:cNvPr id="27055" name="Control 1455" hidden="1">
          <a:extLst>
            <a:ext uri="{63B3BB69-23CF-44E3-9099-C40C66FF867C}">
              <a14:compatExt xmlns:a14="http://schemas.microsoft.com/office/drawing/2010/main" spid="_x0000_s2705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257175</xdr:colOff>
      <xdr:row>40</xdr:row>
      <xdr:rowOff>228600</xdr:rowOff>
    </xdr:to>
    <xdr:sp macro="" textlink="">
      <xdr:nvSpPr>
        <xdr:cNvPr id="27056" name="Control 1456" hidden="1">
          <a:extLst>
            <a:ext uri="{63B3BB69-23CF-44E3-9099-C40C66FF867C}">
              <a14:compatExt xmlns:a14="http://schemas.microsoft.com/office/drawing/2010/main" spid="_x0000_s2705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257175</xdr:colOff>
      <xdr:row>41</xdr:row>
      <xdr:rowOff>228600</xdr:rowOff>
    </xdr:to>
    <xdr:sp macro="" textlink="">
      <xdr:nvSpPr>
        <xdr:cNvPr id="27057" name="Control 1457" hidden="1">
          <a:extLst>
            <a:ext uri="{63B3BB69-23CF-44E3-9099-C40C66FF867C}">
              <a14:compatExt xmlns:a14="http://schemas.microsoft.com/office/drawing/2010/main" spid="_x0000_s2705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257175</xdr:colOff>
      <xdr:row>42</xdr:row>
      <xdr:rowOff>228600</xdr:rowOff>
    </xdr:to>
    <xdr:sp macro="" textlink="">
      <xdr:nvSpPr>
        <xdr:cNvPr id="27058" name="Control 1458" hidden="1">
          <a:extLst>
            <a:ext uri="{63B3BB69-23CF-44E3-9099-C40C66FF867C}">
              <a14:compatExt xmlns:a14="http://schemas.microsoft.com/office/drawing/2010/main" spid="_x0000_s2705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257175</xdr:colOff>
      <xdr:row>43</xdr:row>
      <xdr:rowOff>228600</xdr:rowOff>
    </xdr:to>
    <xdr:sp macro="" textlink="">
      <xdr:nvSpPr>
        <xdr:cNvPr id="27059" name="Control 1459" hidden="1">
          <a:extLst>
            <a:ext uri="{63B3BB69-23CF-44E3-9099-C40C66FF867C}">
              <a14:compatExt xmlns:a14="http://schemas.microsoft.com/office/drawing/2010/main" spid="_x0000_s2705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257175</xdr:colOff>
      <xdr:row>44</xdr:row>
      <xdr:rowOff>228600</xdr:rowOff>
    </xdr:to>
    <xdr:sp macro="" textlink="">
      <xdr:nvSpPr>
        <xdr:cNvPr id="27060" name="Control 1460" hidden="1">
          <a:extLst>
            <a:ext uri="{63B3BB69-23CF-44E3-9099-C40C66FF867C}">
              <a14:compatExt xmlns:a14="http://schemas.microsoft.com/office/drawing/2010/main" spid="_x0000_s2706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257175</xdr:colOff>
      <xdr:row>45</xdr:row>
      <xdr:rowOff>228600</xdr:rowOff>
    </xdr:to>
    <xdr:sp macro="" textlink="">
      <xdr:nvSpPr>
        <xdr:cNvPr id="27061" name="Control 1461" hidden="1">
          <a:extLst>
            <a:ext uri="{63B3BB69-23CF-44E3-9099-C40C66FF867C}">
              <a14:compatExt xmlns:a14="http://schemas.microsoft.com/office/drawing/2010/main" spid="_x0000_s270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257175</xdr:colOff>
      <xdr:row>46</xdr:row>
      <xdr:rowOff>228600</xdr:rowOff>
    </xdr:to>
    <xdr:sp macro="" textlink="">
      <xdr:nvSpPr>
        <xdr:cNvPr id="27062" name="Control 1462" hidden="1">
          <a:extLst>
            <a:ext uri="{63B3BB69-23CF-44E3-9099-C40C66FF867C}">
              <a14:compatExt xmlns:a14="http://schemas.microsoft.com/office/drawing/2010/main" spid="_x0000_s270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257175</xdr:colOff>
      <xdr:row>47</xdr:row>
      <xdr:rowOff>228600</xdr:rowOff>
    </xdr:to>
    <xdr:sp macro="" textlink="">
      <xdr:nvSpPr>
        <xdr:cNvPr id="27063" name="Control 1463" hidden="1">
          <a:extLst>
            <a:ext uri="{63B3BB69-23CF-44E3-9099-C40C66FF867C}">
              <a14:compatExt xmlns:a14="http://schemas.microsoft.com/office/drawing/2010/main" spid="_x0000_s270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257175</xdr:colOff>
      <xdr:row>48</xdr:row>
      <xdr:rowOff>228600</xdr:rowOff>
    </xdr:to>
    <xdr:sp macro="" textlink="">
      <xdr:nvSpPr>
        <xdr:cNvPr id="27064" name="Control 1464" hidden="1">
          <a:extLst>
            <a:ext uri="{63B3BB69-23CF-44E3-9099-C40C66FF867C}">
              <a14:compatExt xmlns:a14="http://schemas.microsoft.com/office/drawing/2010/main" spid="_x0000_s270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257175</xdr:colOff>
      <xdr:row>49</xdr:row>
      <xdr:rowOff>228600</xdr:rowOff>
    </xdr:to>
    <xdr:sp macro="" textlink="">
      <xdr:nvSpPr>
        <xdr:cNvPr id="27065" name="Control 1465" hidden="1">
          <a:extLst>
            <a:ext uri="{63B3BB69-23CF-44E3-9099-C40C66FF867C}">
              <a14:compatExt xmlns:a14="http://schemas.microsoft.com/office/drawing/2010/main" spid="_x0000_s270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257175</xdr:colOff>
      <xdr:row>50</xdr:row>
      <xdr:rowOff>228600</xdr:rowOff>
    </xdr:to>
    <xdr:sp macro="" textlink="">
      <xdr:nvSpPr>
        <xdr:cNvPr id="27066" name="Control 1466" hidden="1">
          <a:extLst>
            <a:ext uri="{63B3BB69-23CF-44E3-9099-C40C66FF867C}">
              <a14:compatExt xmlns:a14="http://schemas.microsoft.com/office/drawing/2010/main" spid="_x0000_s2706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257175</xdr:colOff>
      <xdr:row>51</xdr:row>
      <xdr:rowOff>228600</xdr:rowOff>
    </xdr:to>
    <xdr:sp macro="" textlink="">
      <xdr:nvSpPr>
        <xdr:cNvPr id="27067" name="Control 1467" hidden="1">
          <a:extLst>
            <a:ext uri="{63B3BB69-23CF-44E3-9099-C40C66FF867C}">
              <a14:compatExt xmlns:a14="http://schemas.microsoft.com/office/drawing/2010/main" spid="_x0000_s270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257175</xdr:colOff>
      <xdr:row>52</xdr:row>
      <xdr:rowOff>228600</xdr:rowOff>
    </xdr:to>
    <xdr:sp macro="" textlink="">
      <xdr:nvSpPr>
        <xdr:cNvPr id="27068" name="Control 1468" hidden="1">
          <a:extLst>
            <a:ext uri="{63B3BB69-23CF-44E3-9099-C40C66FF867C}">
              <a14:compatExt xmlns:a14="http://schemas.microsoft.com/office/drawing/2010/main" spid="_x0000_s2706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257175</xdr:colOff>
      <xdr:row>53</xdr:row>
      <xdr:rowOff>228600</xdr:rowOff>
    </xdr:to>
    <xdr:sp macro="" textlink="">
      <xdr:nvSpPr>
        <xdr:cNvPr id="27069" name="Control 1469" hidden="1">
          <a:extLst>
            <a:ext uri="{63B3BB69-23CF-44E3-9099-C40C66FF867C}">
              <a14:compatExt xmlns:a14="http://schemas.microsoft.com/office/drawing/2010/main" spid="_x0000_s270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257175</xdr:colOff>
      <xdr:row>54</xdr:row>
      <xdr:rowOff>228600</xdr:rowOff>
    </xdr:to>
    <xdr:sp macro="" textlink="">
      <xdr:nvSpPr>
        <xdr:cNvPr id="27070" name="Control 1470" hidden="1">
          <a:extLst>
            <a:ext uri="{63B3BB69-23CF-44E3-9099-C40C66FF867C}">
              <a14:compatExt xmlns:a14="http://schemas.microsoft.com/office/drawing/2010/main" spid="_x0000_s2707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257175</xdr:colOff>
      <xdr:row>55</xdr:row>
      <xdr:rowOff>228600</xdr:rowOff>
    </xdr:to>
    <xdr:sp macro="" textlink="">
      <xdr:nvSpPr>
        <xdr:cNvPr id="27071" name="Control 1471" hidden="1">
          <a:extLst>
            <a:ext uri="{63B3BB69-23CF-44E3-9099-C40C66FF867C}">
              <a14:compatExt xmlns:a14="http://schemas.microsoft.com/office/drawing/2010/main" spid="_x0000_s270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257175</xdr:colOff>
      <xdr:row>56</xdr:row>
      <xdr:rowOff>228600</xdr:rowOff>
    </xdr:to>
    <xdr:sp macro="" textlink="">
      <xdr:nvSpPr>
        <xdr:cNvPr id="27072" name="Control 1472" hidden="1">
          <a:extLst>
            <a:ext uri="{63B3BB69-23CF-44E3-9099-C40C66FF867C}">
              <a14:compatExt xmlns:a14="http://schemas.microsoft.com/office/drawing/2010/main" spid="_x0000_s2707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257175</xdr:colOff>
      <xdr:row>57</xdr:row>
      <xdr:rowOff>228600</xdr:rowOff>
    </xdr:to>
    <xdr:sp macro="" textlink="">
      <xdr:nvSpPr>
        <xdr:cNvPr id="27073" name="Control 1473" hidden="1">
          <a:extLst>
            <a:ext uri="{63B3BB69-23CF-44E3-9099-C40C66FF867C}">
              <a14:compatExt xmlns:a14="http://schemas.microsoft.com/office/drawing/2010/main" spid="_x0000_s2707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257175</xdr:colOff>
      <xdr:row>58</xdr:row>
      <xdr:rowOff>228600</xdr:rowOff>
    </xdr:to>
    <xdr:sp macro="" textlink="">
      <xdr:nvSpPr>
        <xdr:cNvPr id="27074" name="Control 1474" hidden="1">
          <a:extLst>
            <a:ext uri="{63B3BB69-23CF-44E3-9099-C40C66FF867C}">
              <a14:compatExt xmlns:a14="http://schemas.microsoft.com/office/drawing/2010/main" spid="_x0000_s2707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257175</xdr:colOff>
      <xdr:row>59</xdr:row>
      <xdr:rowOff>228600</xdr:rowOff>
    </xdr:to>
    <xdr:sp macro="" textlink="">
      <xdr:nvSpPr>
        <xdr:cNvPr id="27075" name="Control 1475" hidden="1">
          <a:extLst>
            <a:ext uri="{63B3BB69-23CF-44E3-9099-C40C66FF867C}">
              <a14:compatExt xmlns:a14="http://schemas.microsoft.com/office/drawing/2010/main" spid="_x0000_s2707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257175</xdr:colOff>
      <xdr:row>60</xdr:row>
      <xdr:rowOff>228600</xdr:rowOff>
    </xdr:to>
    <xdr:sp macro="" textlink="">
      <xdr:nvSpPr>
        <xdr:cNvPr id="27076" name="Control 1476" hidden="1">
          <a:extLst>
            <a:ext uri="{63B3BB69-23CF-44E3-9099-C40C66FF867C}">
              <a14:compatExt xmlns:a14="http://schemas.microsoft.com/office/drawing/2010/main" spid="_x0000_s2707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257175</xdr:colOff>
      <xdr:row>61</xdr:row>
      <xdr:rowOff>228600</xdr:rowOff>
    </xdr:to>
    <xdr:sp macro="" textlink="">
      <xdr:nvSpPr>
        <xdr:cNvPr id="27077" name="Control 1477" hidden="1">
          <a:extLst>
            <a:ext uri="{63B3BB69-23CF-44E3-9099-C40C66FF867C}">
              <a14:compatExt xmlns:a14="http://schemas.microsoft.com/office/drawing/2010/main" spid="_x0000_s270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257175</xdr:colOff>
      <xdr:row>62</xdr:row>
      <xdr:rowOff>228600</xdr:rowOff>
    </xdr:to>
    <xdr:sp macro="" textlink="">
      <xdr:nvSpPr>
        <xdr:cNvPr id="27078" name="Control 1478" hidden="1">
          <a:extLst>
            <a:ext uri="{63B3BB69-23CF-44E3-9099-C40C66FF867C}">
              <a14:compatExt xmlns:a14="http://schemas.microsoft.com/office/drawing/2010/main" spid="_x0000_s270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257175</xdr:colOff>
      <xdr:row>63</xdr:row>
      <xdr:rowOff>228600</xdr:rowOff>
    </xdr:to>
    <xdr:sp macro="" textlink="">
      <xdr:nvSpPr>
        <xdr:cNvPr id="27079" name="Control 1479" hidden="1">
          <a:extLst>
            <a:ext uri="{63B3BB69-23CF-44E3-9099-C40C66FF867C}">
              <a14:compatExt xmlns:a14="http://schemas.microsoft.com/office/drawing/2010/main" spid="_x0000_s2707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257175</xdr:colOff>
      <xdr:row>64</xdr:row>
      <xdr:rowOff>228600</xdr:rowOff>
    </xdr:to>
    <xdr:sp macro="" textlink="">
      <xdr:nvSpPr>
        <xdr:cNvPr id="27080" name="Control 1480" hidden="1">
          <a:extLst>
            <a:ext uri="{63B3BB69-23CF-44E3-9099-C40C66FF867C}">
              <a14:compatExt xmlns:a14="http://schemas.microsoft.com/office/drawing/2010/main" spid="_x0000_s270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257175</xdr:colOff>
      <xdr:row>65</xdr:row>
      <xdr:rowOff>228600</xdr:rowOff>
    </xdr:to>
    <xdr:sp macro="" textlink="">
      <xdr:nvSpPr>
        <xdr:cNvPr id="27081" name="Control 1481" hidden="1">
          <a:extLst>
            <a:ext uri="{63B3BB69-23CF-44E3-9099-C40C66FF867C}">
              <a14:compatExt xmlns:a14="http://schemas.microsoft.com/office/drawing/2010/main" spid="_x0000_s270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257175</xdr:colOff>
      <xdr:row>66</xdr:row>
      <xdr:rowOff>228600</xdr:rowOff>
    </xdr:to>
    <xdr:sp macro="" textlink="">
      <xdr:nvSpPr>
        <xdr:cNvPr id="27082" name="Control 1482" hidden="1">
          <a:extLst>
            <a:ext uri="{63B3BB69-23CF-44E3-9099-C40C66FF867C}">
              <a14:compatExt xmlns:a14="http://schemas.microsoft.com/office/drawing/2010/main" spid="_x0000_s270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67</xdr:row>
      <xdr:rowOff>0</xdr:rowOff>
    </xdr:from>
    <xdr:to>
      <xdr:col>10</xdr:col>
      <xdr:colOff>257175</xdr:colOff>
      <xdr:row>67</xdr:row>
      <xdr:rowOff>228600</xdr:rowOff>
    </xdr:to>
    <xdr:sp macro="" textlink="">
      <xdr:nvSpPr>
        <xdr:cNvPr id="27083" name="Control 1483" hidden="1">
          <a:extLst>
            <a:ext uri="{63B3BB69-23CF-44E3-9099-C40C66FF867C}">
              <a14:compatExt xmlns:a14="http://schemas.microsoft.com/office/drawing/2010/main" spid="_x0000_s2708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8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1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3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6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7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8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2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0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1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3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6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7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8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3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0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1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2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3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4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5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6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7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8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4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0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1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3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4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5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6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7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8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59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6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0</xdr:row>
      <xdr:rowOff>247650</xdr:rowOff>
    </xdr:to>
    <xdr:pic>
      <xdr:nvPicPr>
        <xdr:cNvPr id="61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62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63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56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57" name="Picture 10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58" name="Picture 10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59" name="Picture 10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0" name="Picture 10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1" name="Picture 103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2" name="Picture 103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3" name="Picture 10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4" name="Picture 103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5" name="Picture 10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6" name="Picture 103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7" name="Picture 103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8" name="Picture 103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9" name="Picture 10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0" name="Picture 104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1" name="Picture 104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2" name="Picture 104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3" name="Picture 10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4" name="Picture 10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5" name="Picture 104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6" name="Picture 10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7" name="Picture 104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8" name="Picture 10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79" name="Picture 10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0" name="Picture 105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1" name="Picture 105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2" name="Picture 10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3" name="Picture 10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4" name="Picture 105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5" name="Picture 10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6" name="Picture 10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7" name="Picture 105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8" name="Picture 105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89" name="Picture 10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0" name="Picture 10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1" name="Picture 106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2" name="Picture 106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3" name="Picture 10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4" name="Picture 10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96" name="Picture 11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97" name="Picture 114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98" name="Picture 114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99" name="Picture 114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0" name="Picture 11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1" name="Picture 11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2" name="Picture 114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3" name="Picture 11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4" name="Picture 114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5" name="Picture 11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6" name="Picture 11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7" name="Picture 115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8" name="Picture 115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09" name="Picture 11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0" name="Picture 11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1" name="Picture 115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2" name="Picture 11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3" name="Picture 11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4" name="Picture 115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5" name="Picture 115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6" name="Picture 11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7" name="Picture 11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8" name="Picture 116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319" name="Picture 116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65" name="Picture 11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66" name="Picture 11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67" name="Picture 116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68" name="Picture 11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69" name="Picture 116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0" name="Picture 116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1" name="Picture 116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2" name="Picture 11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3" name="Picture 117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4" name="Picture 11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5" name="Picture 117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6" name="Picture 117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7" name="Picture 117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8" name="Picture 117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79" name="Picture 117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0" name="Picture 117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1" name="Picture 117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2" name="Picture 118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3" name="Picture 11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4" name="Picture 118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5" name="Picture 118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6" name="Picture 118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7" name="Picture 118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8" name="Picture 118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89" name="Picture 118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0" name="Picture 118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1" name="Picture 118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2" name="Picture 119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3" name="Picture 119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4" name="Picture 119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5" name="Picture 119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6" name="Picture 119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7" name="Picture 119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8" name="Picture 119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699" name="Picture 119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0" name="Picture 119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1" name="Picture 120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2" name="Picture 12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3" name="Picture 120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4" name="Picture 120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5" name="Picture 120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6" name="Picture 12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7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8" name="Picture 120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09" name="Picture 120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10" name="Picture 120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11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12" name="Picture 12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713" name="Picture 12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257175</xdr:colOff>
      <xdr:row>0</xdr:row>
      <xdr:rowOff>247650</xdr:rowOff>
    </xdr:to>
    <xdr:pic>
      <xdr:nvPicPr>
        <xdr:cNvPr id="26714" name="Picture 127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15" name="Picture 127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16" name="Picture 128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17" name="Picture 128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18" name="Picture 128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19" name="Picture 128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0" name="Picture 12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1" name="Picture 128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2" name="Picture 128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3" name="Picture 128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4" name="Picture 128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5" name="Picture 12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6" name="Picture 129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7" name="Picture 129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8" name="Picture 129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29" name="Picture 129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0" name="Picture 129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1" name="Picture 129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2" name="Picture 129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3" name="Picture 129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4" name="Picture 129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5" name="Picture 129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6" name="Picture 130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7" name="Picture 130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38" name="Picture 130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799" name="Picture 130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3" name="Picture 130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4" name="Picture 13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5" name="Picture 130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6" name="Picture 130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7" name="Picture 130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8" name="Picture 130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19" name="Picture 13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0" name="Picture 13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1" name="Picture 13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2" name="Picture 13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3" name="Picture 13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4" name="Picture 13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5" name="Picture 13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6" name="Picture 13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7" name="Picture 13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8" name="Picture 13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29" name="Picture 13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0" name="Picture 13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1" name="Picture 13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2" name="Picture 13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3" name="Picture 13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4" name="Picture 13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5" name="Picture 13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6" name="Picture 132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7" name="Picture 132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8" name="Picture 13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39" name="Picture 13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0" name="Picture 13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1" name="Picture 13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2" name="Picture 133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3" name="Picture 13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4" name="Picture 13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5" name="Picture 133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6" name="Picture 13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7" name="Picture 13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8" name="Picture 133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49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50" name="Picture 13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257175</xdr:colOff>
      <xdr:row>0</xdr:row>
      <xdr:rowOff>247650</xdr:rowOff>
    </xdr:to>
    <xdr:pic>
      <xdr:nvPicPr>
        <xdr:cNvPr id="26851" name="Picture 13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257175</xdr:colOff>
      <xdr:row>0</xdr:row>
      <xdr:rowOff>228600</xdr:rowOff>
    </xdr:to>
    <xdr:pic>
      <xdr:nvPicPr>
        <xdr:cNvPr id="26852" name="Picture 13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257175</xdr:colOff>
      <xdr:row>0</xdr:row>
      <xdr:rowOff>228600</xdr:rowOff>
    </xdr:to>
    <xdr:pic>
      <xdr:nvPicPr>
        <xdr:cNvPr id="26853" name="Picture 13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257175</xdr:colOff>
      <xdr:row>1</xdr:row>
      <xdr:rowOff>228600</xdr:rowOff>
    </xdr:to>
    <xdr:pic>
      <xdr:nvPicPr>
        <xdr:cNvPr id="26854" name="Picture 134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00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257175</xdr:colOff>
      <xdr:row>2</xdr:row>
      <xdr:rowOff>228600</xdr:rowOff>
    </xdr:to>
    <xdr:pic>
      <xdr:nvPicPr>
        <xdr:cNvPr id="26855" name="Picture 13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00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257175</xdr:colOff>
      <xdr:row>3</xdr:row>
      <xdr:rowOff>228600</xdr:rowOff>
    </xdr:to>
    <xdr:pic>
      <xdr:nvPicPr>
        <xdr:cNvPr id="26856" name="Picture 134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00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257175</xdr:colOff>
      <xdr:row>4</xdr:row>
      <xdr:rowOff>228600</xdr:rowOff>
    </xdr:to>
    <xdr:pic>
      <xdr:nvPicPr>
        <xdr:cNvPr id="26857" name="Picture 13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00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257175</xdr:colOff>
      <xdr:row>5</xdr:row>
      <xdr:rowOff>228600</xdr:rowOff>
    </xdr:to>
    <xdr:pic>
      <xdr:nvPicPr>
        <xdr:cNvPr id="26858" name="Picture 13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00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257175</xdr:colOff>
      <xdr:row>6</xdr:row>
      <xdr:rowOff>228600</xdr:rowOff>
    </xdr:to>
    <xdr:pic>
      <xdr:nvPicPr>
        <xdr:cNvPr id="26859" name="Picture 135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257175</xdr:colOff>
      <xdr:row>7</xdr:row>
      <xdr:rowOff>228600</xdr:rowOff>
    </xdr:to>
    <xdr:pic>
      <xdr:nvPicPr>
        <xdr:cNvPr id="26860" name="Picture 135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600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257175</xdr:colOff>
      <xdr:row>8</xdr:row>
      <xdr:rowOff>228600</xdr:rowOff>
    </xdr:to>
    <xdr:pic>
      <xdr:nvPicPr>
        <xdr:cNvPr id="26861" name="Picture 13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400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257175</xdr:colOff>
      <xdr:row>9</xdr:row>
      <xdr:rowOff>228600</xdr:rowOff>
    </xdr:to>
    <xdr:pic>
      <xdr:nvPicPr>
        <xdr:cNvPr id="26862" name="Picture 13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200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257175</xdr:colOff>
      <xdr:row>10</xdr:row>
      <xdr:rowOff>228600</xdr:rowOff>
    </xdr:to>
    <xdr:pic>
      <xdr:nvPicPr>
        <xdr:cNvPr id="26863" name="Picture 135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001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257175</xdr:colOff>
      <xdr:row>11</xdr:row>
      <xdr:rowOff>228600</xdr:rowOff>
    </xdr:to>
    <xdr:pic>
      <xdr:nvPicPr>
        <xdr:cNvPr id="26864" name="Picture 13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01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257175</xdr:colOff>
      <xdr:row>12</xdr:row>
      <xdr:rowOff>228600</xdr:rowOff>
    </xdr:to>
    <xdr:pic>
      <xdr:nvPicPr>
        <xdr:cNvPr id="26865" name="Picture 13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9601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257175</xdr:colOff>
      <xdr:row>13</xdr:row>
      <xdr:rowOff>228600</xdr:rowOff>
    </xdr:to>
    <xdr:pic>
      <xdr:nvPicPr>
        <xdr:cNvPr id="26866" name="Picture 135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0401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257175</xdr:colOff>
      <xdr:row>14</xdr:row>
      <xdr:rowOff>228600</xdr:rowOff>
    </xdr:to>
    <xdr:pic>
      <xdr:nvPicPr>
        <xdr:cNvPr id="26867" name="Picture 135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1201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257175</xdr:colOff>
      <xdr:row>15</xdr:row>
      <xdr:rowOff>228600</xdr:rowOff>
    </xdr:to>
    <xdr:pic>
      <xdr:nvPicPr>
        <xdr:cNvPr id="26868" name="Picture 13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001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257175</xdr:colOff>
      <xdr:row>16</xdr:row>
      <xdr:rowOff>228600</xdr:rowOff>
    </xdr:to>
    <xdr:pic>
      <xdr:nvPicPr>
        <xdr:cNvPr id="26869" name="Picture 13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801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257175</xdr:colOff>
      <xdr:row>17</xdr:row>
      <xdr:rowOff>228600</xdr:rowOff>
    </xdr:to>
    <xdr:pic>
      <xdr:nvPicPr>
        <xdr:cNvPr id="26870" name="Picture 136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601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257175</xdr:colOff>
      <xdr:row>18</xdr:row>
      <xdr:rowOff>228600</xdr:rowOff>
    </xdr:to>
    <xdr:pic>
      <xdr:nvPicPr>
        <xdr:cNvPr id="26871" name="Picture 136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401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257175</xdr:colOff>
      <xdr:row>19</xdr:row>
      <xdr:rowOff>228600</xdr:rowOff>
    </xdr:to>
    <xdr:pic>
      <xdr:nvPicPr>
        <xdr:cNvPr id="26872" name="Picture 13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5201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257175</xdr:colOff>
      <xdr:row>20</xdr:row>
      <xdr:rowOff>228600</xdr:rowOff>
    </xdr:to>
    <xdr:pic>
      <xdr:nvPicPr>
        <xdr:cNvPr id="26873" name="Picture 13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002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257175</xdr:colOff>
      <xdr:row>21</xdr:row>
      <xdr:rowOff>228600</xdr:rowOff>
    </xdr:to>
    <xdr:pic>
      <xdr:nvPicPr>
        <xdr:cNvPr id="26874" name="Picture 136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802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257175</xdr:colOff>
      <xdr:row>22</xdr:row>
      <xdr:rowOff>228600</xdr:rowOff>
    </xdr:to>
    <xdr:pic>
      <xdr:nvPicPr>
        <xdr:cNvPr id="26875" name="Picture 13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602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257175</xdr:colOff>
      <xdr:row>23</xdr:row>
      <xdr:rowOff>228600</xdr:rowOff>
    </xdr:to>
    <xdr:pic>
      <xdr:nvPicPr>
        <xdr:cNvPr id="26876" name="Picture 136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402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257175</xdr:colOff>
      <xdr:row>24</xdr:row>
      <xdr:rowOff>228600</xdr:rowOff>
    </xdr:to>
    <xdr:pic>
      <xdr:nvPicPr>
        <xdr:cNvPr id="26877" name="Picture 136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202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257175</xdr:colOff>
      <xdr:row>25</xdr:row>
      <xdr:rowOff>228600</xdr:rowOff>
    </xdr:to>
    <xdr:pic>
      <xdr:nvPicPr>
        <xdr:cNvPr id="36352" name="Picture 136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0002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257175</xdr:colOff>
      <xdr:row>26</xdr:row>
      <xdr:rowOff>228600</xdr:rowOff>
    </xdr:to>
    <xdr:pic>
      <xdr:nvPicPr>
        <xdr:cNvPr id="36353" name="Picture 13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0802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257175</xdr:colOff>
      <xdr:row>27</xdr:row>
      <xdr:rowOff>228600</xdr:rowOff>
    </xdr:to>
    <xdr:pic>
      <xdr:nvPicPr>
        <xdr:cNvPr id="36354" name="Picture 137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1602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257175</xdr:colOff>
      <xdr:row>28</xdr:row>
      <xdr:rowOff>228600</xdr:rowOff>
    </xdr:to>
    <xdr:pic>
      <xdr:nvPicPr>
        <xdr:cNvPr id="36355" name="Picture 13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402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257175</xdr:colOff>
      <xdr:row>29</xdr:row>
      <xdr:rowOff>228600</xdr:rowOff>
    </xdr:to>
    <xdr:pic>
      <xdr:nvPicPr>
        <xdr:cNvPr id="36356" name="Picture 137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202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257175</xdr:colOff>
      <xdr:row>30</xdr:row>
      <xdr:rowOff>228600</xdr:rowOff>
    </xdr:to>
    <xdr:pic>
      <xdr:nvPicPr>
        <xdr:cNvPr id="36357" name="Picture 137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003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257175</xdr:colOff>
      <xdr:row>31</xdr:row>
      <xdr:rowOff>228600</xdr:rowOff>
    </xdr:to>
    <xdr:pic>
      <xdr:nvPicPr>
        <xdr:cNvPr id="36358" name="Picture 137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803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257175</xdr:colOff>
      <xdr:row>32</xdr:row>
      <xdr:rowOff>228600</xdr:rowOff>
    </xdr:to>
    <xdr:pic>
      <xdr:nvPicPr>
        <xdr:cNvPr id="36359" name="Picture 137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5603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257175</xdr:colOff>
      <xdr:row>33</xdr:row>
      <xdr:rowOff>228600</xdr:rowOff>
    </xdr:to>
    <xdr:pic>
      <xdr:nvPicPr>
        <xdr:cNvPr id="36360" name="Picture 137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6403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257175</xdr:colOff>
      <xdr:row>34</xdr:row>
      <xdr:rowOff>228600</xdr:rowOff>
    </xdr:to>
    <xdr:pic>
      <xdr:nvPicPr>
        <xdr:cNvPr id="36361" name="Picture 137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7203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257175</xdr:colOff>
      <xdr:row>35</xdr:row>
      <xdr:rowOff>228600</xdr:rowOff>
    </xdr:to>
    <xdr:pic>
      <xdr:nvPicPr>
        <xdr:cNvPr id="36362" name="Picture 137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003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257175</xdr:colOff>
      <xdr:row>36</xdr:row>
      <xdr:rowOff>228600</xdr:rowOff>
    </xdr:to>
    <xdr:pic>
      <xdr:nvPicPr>
        <xdr:cNvPr id="36363" name="Picture 138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803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257175</xdr:colOff>
      <xdr:row>37</xdr:row>
      <xdr:rowOff>228600</xdr:rowOff>
    </xdr:to>
    <xdr:pic>
      <xdr:nvPicPr>
        <xdr:cNvPr id="36364" name="Picture 13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9603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257175</xdr:colOff>
      <xdr:row>38</xdr:row>
      <xdr:rowOff>228600</xdr:rowOff>
    </xdr:to>
    <xdr:pic>
      <xdr:nvPicPr>
        <xdr:cNvPr id="36365" name="Picture 138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0403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257175</xdr:colOff>
      <xdr:row>39</xdr:row>
      <xdr:rowOff>228600</xdr:rowOff>
    </xdr:to>
    <xdr:pic>
      <xdr:nvPicPr>
        <xdr:cNvPr id="36366" name="Picture 138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203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257175</xdr:colOff>
      <xdr:row>40</xdr:row>
      <xdr:rowOff>228600</xdr:rowOff>
    </xdr:to>
    <xdr:pic>
      <xdr:nvPicPr>
        <xdr:cNvPr id="36367" name="Picture 138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004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257175</xdr:colOff>
      <xdr:row>41</xdr:row>
      <xdr:rowOff>228600</xdr:rowOff>
    </xdr:to>
    <xdr:pic>
      <xdr:nvPicPr>
        <xdr:cNvPr id="36368" name="Picture 138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804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257175</xdr:colOff>
      <xdr:row>42</xdr:row>
      <xdr:rowOff>228600</xdr:rowOff>
    </xdr:to>
    <xdr:pic>
      <xdr:nvPicPr>
        <xdr:cNvPr id="36369" name="Picture 138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3604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257175</xdr:colOff>
      <xdr:row>43</xdr:row>
      <xdr:rowOff>228600</xdr:rowOff>
    </xdr:to>
    <xdr:pic>
      <xdr:nvPicPr>
        <xdr:cNvPr id="36370" name="Picture 138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4404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257175</xdr:colOff>
      <xdr:row>44</xdr:row>
      <xdr:rowOff>228600</xdr:rowOff>
    </xdr:to>
    <xdr:pic>
      <xdr:nvPicPr>
        <xdr:cNvPr id="36371" name="Picture 138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5204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257175</xdr:colOff>
      <xdr:row>45</xdr:row>
      <xdr:rowOff>228600</xdr:rowOff>
    </xdr:to>
    <xdr:pic>
      <xdr:nvPicPr>
        <xdr:cNvPr id="36372" name="Picture 138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004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257175</xdr:colOff>
      <xdr:row>46</xdr:row>
      <xdr:rowOff>228600</xdr:rowOff>
    </xdr:to>
    <xdr:pic>
      <xdr:nvPicPr>
        <xdr:cNvPr id="36373" name="Picture 139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804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257175</xdr:colOff>
      <xdr:row>47</xdr:row>
      <xdr:rowOff>228600</xdr:rowOff>
    </xdr:to>
    <xdr:pic>
      <xdr:nvPicPr>
        <xdr:cNvPr id="36374" name="Picture 139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7604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257175</xdr:colOff>
      <xdr:row>48</xdr:row>
      <xdr:rowOff>228600</xdr:rowOff>
    </xdr:to>
    <xdr:pic>
      <xdr:nvPicPr>
        <xdr:cNvPr id="36375" name="Picture 139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8404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257175</xdr:colOff>
      <xdr:row>49</xdr:row>
      <xdr:rowOff>228600</xdr:rowOff>
    </xdr:to>
    <xdr:pic>
      <xdr:nvPicPr>
        <xdr:cNvPr id="36376" name="Picture 139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9204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257175</xdr:colOff>
      <xdr:row>50</xdr:row>
      <xdr:rowOff>228600</xdr:rowOff>
    </xdr:to>
    <xdr:pic>
      <xdr:nvPicPr>
        <xdr:cNvPr id="36377" name="Picture 139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005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257175</xdr:colOff>
      <xdr:row>51</xdr:row>
      <xdr:rowOff>228600</xdr:rowOff>
    </xdr:to>
    <xdr:pic>
      <xdr:nvPicPr>
        <xdr:cNvPr id="36378" name="Picture 139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805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257175</xdr:colOff>
      <xdr:row>52</xdr:row>
      <xdr:rowOff>228600</xdr:rowOff>
    </xdr:to>
    <xdr:pic>
      <xdr:nvPicPr>
        <xdr:cNvPr id="36379" name="Picture 139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1605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257175</xdr:colOff>
      <xdr:row>53</xdr:row>
      <xdr:rowOff>228600</xdr:rowOff>
    </xdr:to>
    <xdr:pic>
      <xdr:nvPicPr>
        <xdr:cNvPr id="36380" name="Picture 139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405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257175</xdr:colOff>
      <xdr:row>54</xdr:row>
      <xdr:rowOff>228600</xdr:rowOff>
    </xdr:to>
    <xdr:pic>
      <xdr:nvPicPr>
        <xdr:cNvPr id="36381" name="Picture 139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3205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257175</xdr:colOff>
      <xdr:row>55</xdr:row>
      <xdr:rowOff>228600</xdr:rowOff>
    </xdr:to>
    <xdr:pic>
      <xdr:nvPicPr>
        <xdr:cNvPr id="36382" name="Picture 139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4005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257175</xdr:colOff>
      <xdr:row>56</xdr:row>
      <xdr:rowOff>228600</xdr:rowOff>
    </xdr:to>
    <xdr:pic>
      <xdr:nvPicPr>
        <xdr:cNvPr id="36383" name="Picture 140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4805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257175</xdr:colOff>
      <xdr:row>57</xdr:row>
      <xdr:rowOff>228600</xdr:rowOff>
    </xdr:to>
    <xdr:pic>
      <xdr:nvPicPr>
        <xdr:cNvPr id="36384" name="Picture 14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5605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257175</xdr:colOff>
      <xdr:row>58</xdr:row>
      <xdr:rowOff>228600</xdr:rowOff>
    </xdr:to>
    <xdr:pic>
      <xdr:nvPicPr>
        <xdr:cNvPr id="36385" name="Picture 140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6405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257175</xdr:colOff>
      <xdr:row>59</xdr:row>
      <xdr:rowOff>228600</xdr:rowOff>
    </xdr:to>
    <xdr:pic>
      <xdr:nvPicPr>
        <xdr:cNvPr id="36386" name="Picture 140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7205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257175</xdr:colOff>
      <xdr:row>60</xdr:row>
      <xdr:rowOff>228600</xdr:rowOff>
    </xdr:to>
    <xdr:pic>
      <xdr:nvPicPr>
        <xdr:cNvPr id="36387" name="Picture 140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257175</xdr:colOff>
      <xdr:row>61</xdr:row>
      <xdr:rowOff>228600</xdr:rowOff>
    </xdr:to>
    <xdr:pic>
      <xdr:nvPicPr>
        <xdr:cNvPr id="36388" name="Picture 14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806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257175</xdr:colOff>
      <xdr:row>62</xdr:row>
      <xdr:rowOff>228600</xdr:rowOff>
    </xdr:to>
    <xdr:pic>
      <xdr:nvPicPr>
        <xdr:cNvPr id="36389" name="Picture 140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606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257175</xdr:colOff>
      <xdr:row>63</xdr:row>
      <xdr:rowOff>228600</xdr:rowOff>
    </xdr:to>
    <xdr:pic>
      <xdr:nvPicPr>
        <xdr:cNvPr id="36390" name="Picture 140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0406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257175</xdr:colOff>
      <xdr:row>64</xdr:row>
      <xdr:rowOff>228600</xdr:rowOff>
    </xdr:to>
    <xdr:pic>
      <xdr:nvPicPr>
        <xdr:cNvPr id="36391" name="Picture 140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206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257175</xdr:colOff>
      <xdr:row>65</xdr:row>
      <xdr:rowOff>228600</xdr:rowOff>
    </xdr:to>
    <xdr:pic>
      <xdr:nvPicPr>
        <xdr:cNvPr id="36392" name="Picture 140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2006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257175</xdr:colOff>
      <xdr:row>66</xdr:row>
      <xdr:rowOff>228600</xdr:rowOff>
    </xdr:to>
    <xdr:pic>
      <xdr:nvPicPr>
        <xdr:cNvPr id="36393" name="Picture 14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2806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</xdr:row>
      <xdr:rowOff>0</xdr:rowOff>
    </xdr:from>
    <xdr:to>
      <xdr:col>10</xdr:col>
      <xdr:colOff>257175</xdr:colOff>
      <xdr:row>67</xdr:row>
      <xdr:rowOff>228600</xdr:rowOff>
    </xdr:to>
    <xdr:pic>
      <xdr:nvPicPr>
        <xdr:cNvPr id="36394" name="Picture 14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3606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257175</xdr:colOff>
      <xdr:row>68</xdr:row>
      <xdr:rowOff>247650</xdr:rowOff>
    </xdr:to>
    <xdr:pic>
      <xdr:nvPicPr>
        <xdr:cNvPr id="36395" name="Picture 14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440680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257175</xdr:colOff>
      <xdr:row>69</xdr:row>
      <xdr:rowOff>228600</xdr:rowOff>
    </xdr:to>
    <xdr:pic>
      <xdr:nvPicPr>
        <xdr:cNvPr id="36396" name="Picture 14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5206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257175</xdr:colOff>
      <xdr:row>70</xdr:row>
      <xdr:rowOff>228600</xdr:rowOff>
    </xdr:to>
    <xdr:pic>
      <xdr:nvPicPr>
        <xdr:cNvPr id="36397" name="Picture 14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60165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</xdr:row>
      <xdr:rowOff>0</xdr:rowOff>
    </xdr:from>
    <xdr:to>
      <xdr:col>10</xdr:col>
      <xdr:colOff>257175</xdr:colOff>
      <xdr:row>71</xdr:row>
      <xdr:rowOff>228600</xdr:rowOff>
    </xdr:to>
    <xdr:pic>
      <xdr:nvPicPr>
        <xdr:cNvPr id="36398" name="Picture 14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682615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228600</xdr:rowOff>
    </xdr:to>
    <xdr:pic>
      <xdr:nvPicPr>
        <xdr:cNvPr id="36399" name="Picture 14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257175</xdr:colOff>
      <xdr:row>1</xdr:row>
      <xdr:rowOff>228600</xdr:rowOff>
    </xdr:to>
    <xdr:pic>
      <xdr:nvPicPr>
        <xdr:cNvPr id="36400" name="Picture 14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00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257175</xdr:colOff>
      <xdr:row>2</xdr:row>
      <xdr:rowOff>228600</xdr:rowOff>
    </xdr:to>
    <xdr:pic>
      <xdr:nvPicPr>
        <xdr:cNvPr id="36401" name="Picture 14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00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257175</xdr:colOff>
      <xdr:row>3</xdr:row>
      <xdr:rowOff>228600</xdr:rowOff>
    </xdr:to>
    <xdr:pic>
      <xdr:nvPicPr>
        <xdr:cNvPr id="36402" name="Picture 141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00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257175</xdr:colOff>
      <xdr:row>4</xdr:row>
      <xdr:rowOff>228600</xdr:rowOff>
    </xdr:to>
    <xdr:pic>
      <xdr:nvPicPr>
        <xdr:cNvPr id="36403" name="Picture 14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00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257175</xdr:colOff>
      <xdr:row>5</xdr:row>
      <xdr:rowOff>228600</xdr:rowOff>
    </xdr:to>
    <xdr:pic>
      <xdr:nvPicPr>
        <xdr:cNvPr id="36404" name="Picture 14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00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257175</xdr:colOff>
      <xdr:row>6</xdr:row>
      <xdr:rowOff>228600</xdr:rowOff>
    </xdr:to>
    <xdr:pic>
      <xdr:nvPicPr>
        <xdr:cNvPr id="27084" name="Picture 142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257175</xdr:colOff>
      <xdr:row>7</xdr:row>
      <xdr:rowOff>228600</xdr:rowOff>
    </xdr:to>
    <xdr:pic>
      <xdr:nvPicPr>
        <xdr:cNvPr id="27085" name="Picture 14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600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257175</xdr:colOff>
      <xdr:row>8</xdr:row>
      <xdr:rowOff>228600</xdr:rowOff>
    </xdr:to>
    <xdr:pic>
      <xdr:nvPicPr>
        <xdr:cNvPr id="27086" name="Picture 14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400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257175</xdr:colOff>
      <xdr:row>9</xdr:row>
      <xdr:rowOff>228600</xdr:rowOff>
    </xdr:to>
    <xdr:pic>
      <xdr:nvPicPr>
        <xdr:cNvPr id="27087" name="Picture 14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200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257175</xdr:colOff>
      <xdr:row>10</xdr:row>
      <xdr:rowOff>228600</xdr:rowOff>
    </xdr:to>
    <xdr:pic>
      <xdr:nvPicPr>
        <xdr:cNvPr id="27088" name="Picture 142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001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257175</xdr:colOff>
      <xdr:row>11</xdr:row>
      <xdr:rowOff>228600</xdr:rowOff>
    </xdr:to>
    <xdr:pic>
      <xdr:nvPicPr>
        <xdr:cNvPr id="27089" name="Picture 14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801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257175</xdr:colOff>
      <xdr:row>12</xdr:row>
      <xdr:rowOff>228600</xdr:rowOff>
    </xdr:to>
    <xdr:pic>
      <xdr:nvPicPr>
        <xdr:cNvPr id="27090" name="Picture 14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9601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257175</xdr:colOff>
      <xdr:row>13</xdr:row>
      <xdr:rowOff>228600</xdr:rowOff>
    </xdr:to>
    <xdr:pic>
      <xdr:nvPicPr>
        <xdr:cNvPr id="27091" name="Picture 14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0401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257175</xdr:colOff>
      <xdr:row>14</xdr:row>
      <xdr:rowOff>228600</xdr:rowOff>
    </xdr:to>
    <xdr:pic>
      <xdr:nvPicPr>
        <xdr:cNvPr id="27092" name="Picture 14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1201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257175</xdr:colOff>
      <xdr:row>15</xdr:row>
      <xdr:rowOff>228600</xdr:rowOff>
    </xdr:to>
    <xdr:pic>
      <xdr:nvPicPr>
        <xdr:cNvPr id="27093" name="Picture 143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001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257175</xdr:colOff>
      <xdr:row>16</xdr:row>
      <xdr:rowOff>228600</xdr:rowOff>
    </xdr:to>
    <xdr:pic>
      <xdr:nvPicPr>
        <xdr:cNvPr id="27094" name="Picture 143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801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257175</xdr:colOff>
      <xdr:row>17</xdr:row>
      <xdr:rowOff>228600</xdr:rowOff>
    </xdr:to>
    <xdr:pic>
      <xdr:nvPicPr>
        <xdr:cNvPr id="27095" name="Picture 14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601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257175</xdr:colOff>
      <xdr:row>18</xdr:row>
      <xdr:rowOff>228600</xdr:rowOff>
    </xdr:to>
    <xdr:pic>
      <xdr:nvPicPr>
        <xdr:cNvPr id="27096" name="Picture 143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401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257175</xdr:colOff>
      <xdr:row>19</xdr:row>
      <xdr:rowOff>228600</xdr:rowOff>
    </xdr:to>
    <xdr:pic>
      <xdr:nvPicPr>
        <xdr:cNvPr id="27097" name="Picture 143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5201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257175</xdr:colOff>
      <xdr:row>20</xdr:row>
      <xdr:rowOff>228600</xdr:rowOff>
    </xdr:to>
    <xdr:pic>
      <xdr:nvPicPr>
        <xdr:cNvPr id="27098" name="Picture 143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002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257175</xdr:colOff>
      <xdr:row>21</xdr:row>
      <xdr:rowOff>228600</xdr:rowOff>
    </xdr:to>
    <xdr:pic>
      <xdr:nvPicPr>
        <xdr:cNvPr id="27099" name="Picture 143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802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257175</xdr:colOff>
      <xdr:row>22</xdr:row>
      <xdr:rowOff>228600</xdr:rowOff>
    </xdr:to>
    <xdr:pic>
      <xdr:nvPicPr>
        <xdr:cNvPr id="27100" name="Picture 143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602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257175</xdr:colOff>
      <xdr:row>23</xdr:row>
      <xdr:rowOff>228600</xdr:rowOff>
    </xdr:to>
    <xdr:pic>
      <xdr:nvPicPr>
        <xdr:cNvPr id="27101" name="Picture 143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402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257175</xdr:colOff>
      <xdr:row>24</xdr:row>
      <xdr:rowOff>228600</xdr:rowOff>
    </xdr:to>
    <xdr:pic>
      <xdr:nvPicPr>
        <xdr:cNvPr id="27102" name="Picture 144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202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257175</xdr:colOff>
      <xdr:row>25</xdr:row>
      <xdr:rowOff>228600</xdr:rowOff>
    </xdr:to>
    <xdr:pic>
      <xdr:nvPicPr>
        <xdr:cNvPr id="27103" name="Picture 144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0002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257175</xdr:colOff>
      <xdr:row>26</xdr:row>
      <xdr:rowOff>228600</xdr:rowOff>
    </xdr:to>
    <xdr:pic>
      <xdr:nvPicPr>
        <xdr:cNvPr id="27104" name="Picture 144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0802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257175</xdr:colOff>
      <xdr:row>27</xdr:row>
      <xdr:rowOff>228600</xdr:rowOff>
    </xdr:to>
    <xdr:pic>
      <xdr:nvPicPr>
        <xdr:cNvPr id="27105" name="Picture 144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1602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257175</xdr:colOff>
      <xdr:row>28</xdr:row>
      <xdr:rowOff>228600</xdr:rowOff>
    </xdr:to>
    <xdr:pic>
      <xdr:nvPicPr>
        <xdr:cNvPr id="27106" name="Picture 144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402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257175</xdr:colOff>
      <xdr:row>29</xdr:row>
      <xdr:rowOff>228600</xdr:rowOff>
    </xdr:to>
    <xdr:pic>
      <xdr:nvPicPr>
        <xdr:cNvPr id="27107" name="Picture 144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202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257175</xdr:colOff>
      <xdr:row>30</xdr:row>
      <xdr:rowOff>228600</xdr:rowOff>
    </xdr:to>
    <xdr:pic>
      <xdr:nvPicPr>
        <xdr:cNvPr id="27108" name="Picture 14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003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257175</xdr:colOff>
      <xdr:row>31</xdr:row>
      <xdr:rowOff>228600</xdr:rowOff>
    </xdr:to>
    <xdr:pic>
      <xdr:nvPicPr>
        <xdr:cNvPr id="27109" name="Picture 144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4803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257175</xdr:colOff>
      <xdr:row>32</xdr:row>
      <xdr:rowOff>228600</xdr:rowOff>
    </xdr:to>
    <xdr:pic>
      <xdr:nvPicPr>
        <xdr:cNvPr id="27110" name="Picture 144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5603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257175</xdr:colOff>
      <xdr:row>33</xdr:row>
      <xdr:rowOff>228600</xdr:rowOff>
    </xdr:to>
    <xdr:pic>
      <xdr:nvPicPr>
        <xdr:cNvPr id="27111" name="Picture 144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6403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257175</xdr:colOff>
      <xdr:row>34</xdr:row>
      <xdr:rowOff>228600</xdr:rowOff>
    </xdr:to>
    <xdr:pic>
      <xdr:nvPicPr>
        <xdr:cNvPr id="27112" name="Picture 145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7203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257175</xdr:colOff>
      <xdr:row>35</xdr:row>
      <xdr:rowOff>228600</xdr:rowOff>
    </xdr:to>
    <xdr:pic>
      <xdr:nvPicPr>
        <xdr:cNvPr id="27113" name="Picture 145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003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257175</xdr:colOff>
      <xdr:row>36</xdr:row>
      <xdr:rowOff>228600</xdr:rowOff>
    </xdr:to>
    <xdr:pic>
      <xdr:nvPicPr>
        <xdr:cNvPr id="27114" name="Picture 145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803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257175</xdr:colOff>
      <xdr:row>37</xdr:row>
      <xdr:rowOff>228600</xdr:rowOff>
    </xdr:to>
    <xdr:pic>
      <xdr:nvPicPr>
        <xdr:cNvPr id="27115" name="Picture 14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9603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257175</xdr:colOff>
      <xdr:row>38</xdr:row>
      <xdr:rowOff>228600</xdr:rowOff>
    </xdr:to>
    <xdr:pic>
      <xdr:nvPicPr>
        <xdr:cNvPr id="27116" name="Picture 145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0403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257175</xdr:colOff>
      <xdr:row>39</xdr:row>
      <xdr:rowOff>228600</xdr:rowOff>
    </xdr:to>
    <xdr:pic>
      <xdr:nvPicPr>
        <xdr:cNvPr id="27117" name="Picture 14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203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257175</xdr:colOff>
      <xdr:row>40</xdr:row>
      <xdr:rowOff>228600</xdr:rowOff>
    </xdr:to>
    <xdr:pic>
      <xdr:nvPicPr>
        <xdr:cNvPr id="27118" name="Picture 14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004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257175</xdr:colOff>
      <xdr:row>41</xdr:row>
      <xdr:rowOff>228600</xdr:rowOff>
    </xdr:to>
    <xdr:pic>
      <xdr:nvPicPr>
        <xdr:cNvPr id="27119" name="Picture 145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804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257175</xdr:colOff>
      <xdr:row>42</xdr:row>
      <xdr:rowOff>228600</xdr:rowOff>
    </xdr:to>
    <xdr:pic>
      <xdr:nvPicPr>
        <xdr:cNvPr id="27120" name="Picture 145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3604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257175</xdr:colOff>
      <xdr:row>43</xdr:row>
      <xdr:rowOff>228600</xdr:rowOff>
    </xdr:to>
    <xdr:pic>
      <xdr:nvPicPr>
        <xdr:cNvPr id="27121" name="Picture 14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4404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257175</xdr:colOff>
      <xdr:row>44</xdr:row>
      <xdr:rowOff>228600</xdr:rowOff>
    </xdr:to>
    <xdr:pic>
      <xdr:nvPicPr>
        <xdr:cNvPr id="27122" name="Picture 14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5204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257175</xdr:colOff>
      <xdr:row>45</xdr:row>
      <xdr:rowOff>228600</xdr:rowOff>
    </xdr:to>
    <xdr:pic>
      <xdr:nvPicPr>
        <xdr:cNvPr id="27123" name="Picture 146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004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257175</xdr:colOff>
      <xdr:row>46</xdr:row>
      <xdr:rowOff>228600</xdr:rowOff>
    </xdr:to>
    <xdr:pic>
      <xdr:nvPicPr>
        <xdr:cNvPr id="27124" name="Picture 146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804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257175</xdr:colOff>
      <xdr:row>47</xdr:row>
      <xdr:rowOff>228600</xdr:rowOff>
    </xdr:to>
    <xdr:pic>
      <xdr:nvPicPr>
        <xdr:cNvPr id="27125" name="Picture 146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7604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257175</xdr:colOff>
      <xdr:row>48</xdr:row>
      <xdr:rowOff>228600</xdr:rowOff>
    </xdr:to>
    <xdr:pic>
      <xdr:nvPicPr>
        <xdr:cNvPr id="27126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8404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257175</xdr:colOff>
      <xdr:row>49</xdr:row>
      <xdr:rowOff>228600</xdr:rowOff>
    </xdr:to>
    <xdr:pic>
      <xdr:nvPicPr>
        <xdr:cNvPr id="27127" name="Picture 146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9204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257175</xdr:colOff>
      <xdr:row>50</xdr:row>
      <xdr:rowOff>228600</xdr:rowOff>
    </xdr:to>
    <xdr:pic>
      <xdr:nvPicPr>
        <xdr:cNvPr id="27128" name="Picture 146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005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257175</xdr:colOff>
      <xdr:row>51</xdr:row>
      <xdr:rowOff>228600</xdr:rowOff>
    </xdr:to>
    <xdr:pic>
      <xdr:nvPicPr>
        <xdr:cNvPr id="27129" name="Picture 146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805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257175</xdr:colOff>
      <xdr:row>52</xdr:row>
      <xdr:rowOff>228600</xdr:rowOff>
    </xdr:to>
    <xdr:pic>
      <xdr:nvPicPr>
        <xdr:cNvPr id="27130" name="Picture 146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1605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257175</xdr:colOff>
      <xdr:row>53</xdr:row>
      <xdr:rowOff>228600</xdr:rowOff>
    </xdr:to>
    <xdr:pic>
      <xdr:nvPicPr>
        <xdr:cNvPr id="27131" name="Picture 146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405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257175</xdr:colOff>
      <xdr:row>54</xdr:row>
      <xdr:rowOff>228600</xdr:rowOff>
    </xdr:to>
    <xdr:pic>
      <xdr:nvPicPr>
        <xdr:cNvPr id="27132" name="Picture 147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3205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257175</xdr:colOff>
      <xdr:row>55</xdr:row>
      <xdr:rowOff>228600</xdr:rowOff>
    </xdr:to>
    <xdr:pic>
      <xdr:nvPicPr>
        <xdr:cNvPr id="27133" name="Picture 147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4005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257175</xdr:colOff>
      <xdr:row>56</xdr:row>
      <xdr:rowOff>228600</xdr:rowOff>
    </xdr:to>
    <xdr:pic>
      <xdr:nvPicPr>
        <xdr:cNvPr id="27134" name="Picture 147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4805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257175</xdr:colOff>
      <xdr:row>57</xdr:row>
      <xdr:rowOff>228600</xdr:rowOff>
    </xdr:to>
    <xdr:pic>
      <xdr:nvPicPr>
        <xdr:cNvPr id="27135" name="Picture 147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5605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257175</xdr:colOff>
      <xdr:row>58</xdr:row>
      <xdr:rowOff>228600</xdr:rowOff>
    </xdr:to>
    <xdr:pic>
      <xdr:nvPicPr>
        <xdr:cNvPr id="36463" name="Picture 147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64058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257175</xdr:colOff>
      <xdr:row>59</xdr:row>
      <xdr:rowOff>228600</xdr:rowOff>
    </xdr:to>
    <xdr:pic>
      <xdr:nvPicPr>
        <xdr:cNvPr id="36464" name="Picture 147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72059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257175</xdr:colOff>
      <xdr:row>60</xdr:row>
      <xdr:rowOff>228600</xdr:rowOff>
    </xdr:to>
    <xdr:pic>
      <xdr:nvPicPr>
        <xdr:cNvPr id="36465" name="Picture 147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257175</xdr:colOff>
      <xdr:row>61</xdr:row>
      <xdr:rowOff>228600</xdr:rowOff>
    </xdr:to>
    <xdr:pic>
      <xdr:nvPicPr>
        <xdr:cNvPr id="36466" name="Picture 147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8061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257175</xdr:colOff>
      <xdr:row>62</xdr:row>
      <xdr:rowOff>228600</xdr:rowOff>
    </xdr:to>
    <xdr:pic>
      <xdr:nvPicPr>
        <xdr:cNvPr id="36467" name="Picture 147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6062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257175</xdr:colOff>
      <xdr:row>63</xdr:row>
      <xdr:rowOff>228600</xdr:rowOff>
    </xdr:to>
    <xdr:pic>
      <xdr:nvPicPr>
        <xdr:cNvPr id="36468" name="Picture 147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04063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257175</xdr:colOff>
      <xdr:row>64</xdr:row>
      <xdr:rowOff>228600</xdr:rowOff>
    </xdr:to>
    <xdr:pic>
      <xdr:nvPicPr>
        <xdr:cNvPr id="36469" name="Picture 148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206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257175</xdr:colOff>
      <xdr:row>65</xdr:row>
      <xdr:rowOff>228600</xdr:rowOff>
    </xdr:to>
    <xdr:pic>
      <xdr:nvPicPr>
        <xdr:cNvPr id="36470" name="Picture 148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20065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257175</xdr:colOff>
      <xdr:row>66</xdr:row>
      <xdr:rowOff>228600</xdr:rowOff>
    </xdr:to>
    <xdr:pic>
      <xdr:nvPicPr>
        <xdr:cNvPr id="36471" name="Picture 148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28066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</xdr:row>
      <xdr:rowOff>0</xdr:rowOff>
    </xdr:from>
    <xdr:to>
      <xdr:col>10</xdr:col>
      <xdr:colOff>257175</xdr:colOff>
      <xdr:row>67</xdr:row>
      <xdr:rowOff>228600</xdr:rowOff>
    </xdr:to>
    <xdr:pic>
      <xdr:nvPicPr>
        <xdr:cNvPr id="36472" name="Picture 148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36067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257175</xdr:colOff>
      <xdr:row>1</xdr:row>
      <xdr:rowOff>228600</xdr:rowOff>
    </xdr:to>
    <xdr:sp macro="" textlink="">
      <xdr:nvSpPr>
        <xdr:cNvPr id="30721" name="Control 1" hidden="1">
          <a:extLst>
            <a:ext uri="{63B3BB69-23CF-44E3-9099-C40C66FF867C}">
              <a14:compatExt xmlns:a14="http://schemas.microsoft.com/office/drawing/2010/main" spid="_x0000_s307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228600</xdr:rowOff>
    </xdr:to>
    <xdr:sp macro="" textlink="">
      <xdr:nvSpPr>
        <xdr:cNvPr id="30722" name="Control 2" hidden="1">
          <a:extLst>
            <a:ext uri="{63B3BB69-23CF-44E3-9099-C40C66FF867C}">
              <a14:compatExt xmlns:a14="http://schemas.microsoft.com/office/drawing/2010/main" spid="_x0000_s307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257175</xdr:colOff>
      <xdr:row>3</xdr:row>
      <xdr:rowOff>228600</xdr:rowOff>
    </xdr:to>
    <xdr:sp macro="" textlink="">
      <xdr:nvSpPr>
        <xdr:cNvPr id="30723" name="Control 3" hidden="1">
          <a:extLst>
            <a:ext uri="{63B3BB69-23CF-44E3-9099-C40C66FF867C}">
              <a14:compatExt xmlns:a14="http://schemas.microsoft.com/office/drawing/2010/main" spid="_x0000_s307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257175</xdr:colOff>
      <xdr:row>4</xdr:row>
      <xdr:rowOff>228600</xdr:rowOff>
    </xdr:to>
    <xdr:sp macro="" textlink="">
      <xdr:nvSpPr>
        <xdr:cNvPr id="30724" name="Control 4" hidden="1">
          <a:extLst>
            <a:ext uri="{63B3BB69-23CF-44E3-9099-C40C66FF867C}">
              <a14:compatExt xmlns:a14="http://schemas.microsoft.com/office/drawing/2010/main" spid="_x0000_s307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257175</xdr:colOff>
      <xdr:row>5</xdr:row>
      <xdr:rowOff>228600</xdr:rowOff>
    </xdr:to>
    <xdr:sp macro="" textlink="">
      <xdr:nvSpPr>
        <xdr:cNvPr id="30725" name="Control 5" hidden="1">
          <a:extLst>
            <a:ext uri="{63B3BB69-23CF-44E3-9099-C40C66FF867C}">
              <a14:compatExt xmlns:a14="http://schemas.microsoft.com/office/drawing/2010/main" spid="_x0000_s307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257175</xdr:colOff>
      <xdr:row>6</xdr:row>
      <xdr:rowOff>228600</xdr:rowOff>
    </xdr:to>
    <xdr:sp macro="" textlink="">
      <xdr:nvSpPr>
        <xdr:cNvPr id="30726" name="Control 6" hidden="1">
          <a:extLst>
            <a:ext uri="{63B3BB69-23CF-44E3-9099-C40C66FF867C}">
              <a14:compatExt xmlns:a14="http://schemas.microsoft.com/office/drawing/2010/main" spid="_x0000_s307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228600</xdr:rowOff>
    </xdr:to>
    <xdr:sp macro="" textlink="">
      <xdr:nvSpPr>
        <xdr:cNvPr id="30727" name="Control 7" hidden="1">
          <a:extLst>
            <a:ext uri="{63B3BB69-23CF-44E3-9099-C40C66FF867C}">
              <a14:compatExt xmlns:a14="http://schemas.microsoft.com/office/drawing/2010/main" spid="_x0000_s307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257175</xdr:colOff>
      <xdr:row>8</xdr:row>
      <xdr:rowOff>228600</xdr:rowOff>
    </xdr:to>
    <xdr:sp macro="" textlink="">
      <xdr:nvSpPr>
        <xdr:cNvPr id="30728" name="Control 8" hidden="1">
          <a:extLst>
            <a:ext uri="{63B3BB69-23CF-44E3-9099-C40C66FF867C}">
              <a14:compatExt xmlns:a14="http://schemas.microsoft.com/office/drawing/2010/main" spid="_x0000_s307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257175</xdr:colOff>
      <xdr:row>9</xdr:row>
      <xdr:rowOff>228600</xdr:rowOff>
    </xdr:to>
    <xdr:sp macro="" textlink="">
      <xdr:nvSpPr>
        <xdr:cNvPr id="30729" name="Control 9" hidden="1">
          <a:extLst>
            <a:ext uri="{63B3BB69-23CF-44E3-9099-C40C66FF867C}">
              <a14:compatExt xmlns:a14="http://schemas.microsoft.com/office/drawing/2010/main" spid="_x0000_s307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257175</xdr:colOff>
      <xdr:row>10</xdr:row>
      <xdr:rowOff>228600</xdr:rowOff>
    </xdr:to>
    <xdr:sp macro="" textlink="">
      <xdr:nvSpPr>
        <xdr:cNvPr id="30730" name="Control 10" hidden="1">
          <a:extLst>
            <a:ext uri="{63B3BB69-23CF-44E3-9099-C40C66FF867C}">
              <a14:compatExt xmlns:a14="http://schemas.microsoft.com/office/drawing/2010/main" spid="_x0000_s307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257175</xdr:colOff>
      <xdr:row>11</xdr:row>
      <xdr:rowOff>228600</xdr:rowOff>
    </xdr:to>
    <xdr:sp macro="" textlink="">
      <xdr:nvSpPr>
        <xdr:cNvPr id="30731" name="Control 11" hidden="1">
          <a:extLst>
            <a:ext uri="{63B3BB69-23CF-44E3-9099-C40C66FF867C}">
              <a14:compatExt xmlns:a14="http://schemas.microsoft.com/office/drawing/2010/main" spid="_x0000_s307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257175</xdr:colOff>
      <xdr:row>12</xdr:row>
      <xdr:rowOff>228600</xdr:rowOff>
    </xdr:to>
    <xdr:sp macro="" textlink="">
      <xdr:nvSpPr>
        <xdr:cNvPr id="30732" name="Control 12" hidden="1">
          <a:extLst>
            <a:ext uri="{63B3BB69-23CF-44E3-9099-C40C66FF867C}">
              <a14:compatExt xmlns:a14="http://schemas.microsoft.com/office/drawing/2010/main" spid="_x0000_s307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257175</xdr:colOff>
      <xdr:row>13</xdr:row>
      <xdr:rowOff>228600</xdr:rowOff>
    </xdr:to>
    <xdr:sp macro="" textlink="">
      <xdr:nvSpPr>
        <xdr:cNvPr id="30733" name="Control 13" hidden="1">
          <a:extLst>
            <a:ext uri="{63B3BB69-23CF-44E3-9099-C40C66FF867C}">
              <a14:compatExt xmlns:a14="http://schemas.microsoft.com/office/drawing/2010/main" spid="_x0000_s307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257175</xdr:colOff>
      <xdr:row>14</xdr:row>
      <xdr:rowOff>228600</xdr:rowOff>
    </xdr:to>
    <xdr:sp macro="" textlink="">
      <xdr:nvSpPr>
        <xdr:cNvPr id="30734" name="Control 14" hidden="1">
          <a:extLst>
            <a:ext uri="{63B3BB69-23CF-44E3-9099-C40C66FF867C}">
              <a14:compatExt xmlns:a14="http://schemas.microsoft.com/office/drawing/2010/main" spid="_x0000_s307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257175</xdr:colOff>
      <xdr:row>15</xdr:row>
      <xdr:rowOff>228600</xdr:rowOff>
    </xdr:to>
    <xdr:sp macro="" textlink="">
      <xdr:nvSpPr>
        <xdr:cNvPr id="30735" name="Control 15" hidden="1">
          <a:extLst>
            <a:ext uri="{63B3BB69-23CF-44E3-9099-C40C66FF867C}">
              <a14:compatExt xmlns:a14="http://schemas.microsoft.com/office/drawing/2010/main" spid="_x0000_s307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257175</xdr:colOff>
      <xdr:row>16</xdr:row>
      <xdr:rowOff>228600</xdr:rowOff>
    </xdr:to>
    <xdr:sp macro="" textlink="">
      <xdr:nvSpPr>
        <xdr:cNvPr id="30736" name="Control 16" hidden="1">
          <a:extLst>
            <a:ext uri="{63B3BB69-23CF-44E3-9099-C40C66FF867C}">
              <a14:compatExt xmlns:a14="http://schemas.microsoft.com/office/drawing/2010/main" spid="_x0000_s3073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257175</xdr:colOff>
      <xdr:row>17</xdr:row>
      <xdr:rowOff>228600</xdr:rowOff>
    </xdr:to>
    <xdr:sp macro="" textlink="">
      <xdr:nvSpPr>
        <xdr:cNvPr id="30737" name="Control 17" hidden="1">
          <a:extLst>
            <a:ext uri="{63B3BB69-23CF-44E3-9099-C40C66FF867C}">
              <a14:compatExt xmlns:a14="http://schemas.microsoft.com/office/drawing/2010/main" spid="_x0000_s307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257175</xdr:colOff>
      <xdr:row>18</xdr:row>
      <xdr:rowOff>228600</xdr:rowOff>
    </xdr:to>
    <xdr:sp macro="" textlink="">
      <xdr:nvSpPr>
        <xdr:cNvPr id="30738" name="Control 18" hidden="1">
          <a:extLst>
            <a:ext uri="{63B3BB69-23CF-44E3-9099-C40C66FF867C}">
              <a14:compatExt xmlns:a14="http://schemas.microsoft.com/office/drawing/2010/main" spid="_x0000_s3073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257175</xdr:colOff>
      <xdr:row>1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19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228600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620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257175</xdr:colOff>
      <xdr:row>3</xdr:row>
      <xdr:rowOff>228600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287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257175</xdr:colOff>
      <xdr:row>4</xdr:row>
      <xdr:rowOff>228600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2955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257175</xdr:colOff>
      <xdr:row>5</xdr:row>
      <xdr:rowOff>228600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9622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257175</xdr:colOff>
      <xdr:row>6</xdr:row>
      <xdr:rowOff>228600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290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228600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2957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257175</xdr:colOff>
      <xdr:row>8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625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257175</xdr:colOff>
      <xdr:row>9</xdr:row>
      <xdr:rowOff>228600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6292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257175</xdr:colOff>
      <xdr:row>10</xdr:row>
      <xdr:rowOff>228600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2960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257175</xdr:colOff>
      <xdr:row>11</xdr:row>
      <xdr:rowOff>228600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9627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257175</xdr:colOff>
      <xdr:row>12</xdr:row>
      <xdr:rowOff>228600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6295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257175</xdr:colOff>
      <xdr:row>13</xdr:row>
      <xdr:rowOff>228600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2962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257175</xdr:colOff>
      <xdr:row>14</xdr:row>
      <xdr:rowOff>228600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9630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257175</xdr:colOff>
      <xdr:row>15</xdr:row>
      <xdr:rowOff>228600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6297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257175</xdr:colOff>
      <xdr:row>16</xdr:row>
      <xdr:rowOff>228600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2965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257175</xdr:colOff>
      <xdr:row>17</xdr:row>
      <xdr:rowOff>228600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9632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257175</xdr:colOff>
      <xdr:row>18</xdr:row>
      <xdr:rowOff>228600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163002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5" zoomScaleNormal="100" workbookViewId="0">
      <selection activeCell="C54" sqref="C54"/>
    </sheetView>
  </sheetViews>
  <sheetFormatPr defaultRowHeight="12.75"/>
  <cols>
    <col min="1" max="1" width="18.28515625" customWidth="1"/>
    <col min="2" max="2" width="36.5703125" customWidth="1"/>
    <col min="3" max="3" width="19.5703125" customWidth="1"/>
    <col min="4" max="4" width="45.7109375" customWidth="1"/>
    <col min="5" max="5" width="19.42578125" customWidth="1"/>
    <col min="6" max="6" width="20.5703125" customWidth="1"/>
    <col min="7" max="7" width="36.5703125" customWidth="1"/>
    <col min="8" max="8" width="45.7109375" customWidth="1"/>
  </cols>
  <sheetData>
    <row r="1" spans="1:12" ht="71.25" customHeight="1">
      <c r="A1" s="307" t="s">
        <v>424</v>
      </c>
      <c r="B1" s="308"/>
      <c r="C1" s="308"/>
      <c r="D1" s="309"/>
      <c r="F1" s="310"/>
      <c r="G1" s="311"/>
      <c r="H1" s="311"/>
    </row>
    <row r="2" spans="1:12">
      <c r="F2" s="49"/>
      <c r="G2" s="49"/>
      <c r="H2" s="49"/>
    </row>
    <row r="3" spans="1:12">
      <c r="A3" s="8"/>
      <c r="B3" s="9"/>
      <c r="C3" s="9"/>
      <c r="D3" s="10"/>
      <c r="E3" s="312" t="s">
        <v>581</v>
      </c>
      <c r="F3" s="312"/>
      <c r="G3" s="47"/>
      <c r="H3" s="48"/>
    </row>
    <row r="4" spans="1:12" ht="18" customHeight="1">
      <c r="A4" s="304" t="s">
        <v>24</v>
      </c>
      <c r="B4" s="305"/>
      <c r="C4" s="305"/>
      <c r="D4" s="306"/>
      <c r="E4" s="238" t="s">
        <v>583</v>
      </c>
      <c r="F4" s="238" t="s">
        <v>584</v>
      </c>
      <c r="G4" s="237"/>
      <c r="H4" s="237"/>
    </row>
    <row r="5" spans="1:12">
      <c r="A5" s="1" t="s">
        <v>21</v>
      </c>
      <c r="B5" s="2" t="s">
        <v>23</v>
      </c>
      <c r="C5" s="2" t="s">
        <v>21</v>
      </c>
      <c r="D5" s="2" t="s">
        <v>22</v>
      </c>
      <c r="E5" s="264" t="s">
        <v>582</v>
      </c>
      <c r="F5" s="265" t="s">
        <v>582</v>
      </c>
      <c r="G5" s="46"/>
      <c r="H5" s="46"/>
    </row>
    <row r="6" spans="1:12">
      <c r="A6" s="12">
        <v>1</v>
      </c>
      <c r="B6" s="3" t="s">
        <v>33</v>
      </c>
      <c r="C6" s="12">
        <v>1</v>
      </c>
      <c r="D6" s="247" t="s">
        <v>35</v>
      </c>
      <c r="E6" s="249" t="s">
        <v>177</v>
      </c>
      <c r="F6" s="11" t="s">
        <v>177</v>
      </c>
      <c r="G6" s="47"/>
      <c r="H6" s="51"/>
    </row>
    <row r="7" spans="1:12" ht="12.75" customHeight="1">
      <c r="A7" s="13" t="s">
        <v>20</v>
      </c>
      <c r="B7" s="3" t="s">
        <v>34</v>
      </c>
      <c r="C7" s="13" t="s">
        <v>25</v>
      </c>
      <c r="D7" s="155"/>
      <c r="E7" s="266"/>
      <c r="F7" s="272"/>
      <c r="G7" s="47"/>
      <c r="H7" s="52"/>
    </row>
    <row r="8" spans="1:12" ht="12.75" customHeight="1">
      <c r="A8" s="14">
        <v>42780</v>
      </c>
      <c r="B8" s="40" t="s">
        <v>62</v>
      </c>
      <c r="C8" s="14">
        <v>42782</v>
      </c>
      <c r="D8" s="248"/>
      <c r="E8" s="266"/>
      <c r="F8" s="272"/>
      <c r="G8" s="47"/>
      <c r="H8" s="53"/>
    </row>
    <row r="9" spans="1:12" ht="12.75" customHeight="1">
      <c r="A9" s="13">
        <v>2</v>
      </c>
      <c r="B9" s="20" t="s">
        <v>41</v>
      </c>
      <c r="C9" s="13">
        <v>2</v>
      </c>
      <c r="D9" s="249" t="s">
        <v>39</v>
      </c>
      <c r="E9" s="249" t="s">
        <v>596</v>
      </c>
      <c r="F9" s="273" t="s">
        <v>604</v>
      </c>
      <c r="G9" s="47"/>
      <c r="H9" s="47"/>
    </row>
    <row r="10" spans="1:12" ht="12.75" customHeight="1">
      <c r="A10" s="13" t="s">
        <v>580</v>
      </c>
      <c r="B10" s="3" t="s">
        <v>42</v>
      </c>
      <c r="C10" s="13" t="s">
        <v>40</v>
      </c>
      <c r="D10" s="155"/>
      <c r="E10" s="266"/>
      <c r="F10" s="266"/>
      <c r="G10" s="47"/>
      <c r="H10" s="47"/>
    </row>
    <row r="11" spans="1:12" ht="12.75" customHeight="1">
      <c r="A11" s="14">
        <v>42787</v>
      </c>
      <c r="B11" s="5" t="s">
        <v>43</v>
      </c>
      <c r="C11" s="14">
        <v>42789</v>
      </c>
      <c r="D11" s="248"/>
      <c r="E11" s="266"/>
      <c r="F11" s="266"/>
      <c r="G11" s="47"/>
      <c r="H11" s="53"/>
    </row>
    <row r="12" spans="1:12" ht="12.75" customHeight="1">
      <c r="A12" s="13">
        <v>3</v>
      </c>
      <c r="B12" s="3" t="s">
        <v>36</v>
      </c>
      <c r="C12" s="13">
        <v>3</v>
      </c>
      <c r="D12" s="249" t="s">
        <v>415</v>
      </c>
      <c r="E12" s="249" t="s">
        <v>180</v>
      </c>
      <c r="F12" s="267"/>
      <c r="G12" s="47"/>
      <c r="H12" s="47"/>
    </row>
    <row r="13" spans="1:12" ht="12.75" customHeight="1">
      <c r="A13" s="13" t="s">
        <v>26</v>
      </c>
      <c r="B13" s="3" t="s">
        <v>37</v>
      </c>
      <c r="C13" s="13" t="s">
        <v>28</v>
      </c>
      <c r="D13" s="155"/>
      <c r="E13" s="266"/>
      <c r="F13" s="266"/>
      <c r="G13" s="47"/>
      <c r="H13" s="52"/>
    </row>
    <row r="14" spans="1:12" ht="12.75" customHeight="1">
      <c r="A14" s="14">
        <v>42794</v>
      </c>
      <c r="B14" s="40" t="s">
        <v>38</v>
      </c>
      <c r="C14" s="14">
        <v>42796</v>
      </c>
      <c r="D14" s="250"/>
      <c r="E14" s="266"/>
      <c r="F14" s="266"/>
      <c r="G14" s="47"/>
      <c r="H14" s="54"/>
    </row>
    <row r="15" spans="1:12" ht="12.75" customHeight="1">
      <c r="A15" s="13">
        <v>4</v>
      </c>
      <c r="B15" s="9" t="s">
        <v>50</v>
      </c>
      <c r="C15" s="13">
        <v>4</v>
      </c>
      <c r="D15" s="249"/>
      <c r="E15" s="249" t="s">
        <v>196</v>
      </c>
      <c r="F15" s="281"/>
      <c r="G15" s="47"/>
      <c r="H15" s="47"/>
      <c r="I15" s="39"/>
      <c r="J15" s="39"/>
      <c r="K15" s="39"/>
      <c r="L15" s="39"/>
    </row>
    <row r="16" spans="1:12" ht="12.75" customHeight="1">
      <c r="A16" s="19" t="s">
        <v>104</v>
      </c>
      <c r="B16" s="3" t="s">
        <v>51</v>
      </c>
      <c r="C16" s="13" t="s">
        <v>124</v>
      </c>
      <c r="D16" s="251" t="s">
        <v>125</v>
      </c>
      <c r="E16" s="266"/>
      <c r="F16" s="282"/>
      <c r="G16" s="47"/>
      <c r="H16" s="47"/>
      <c r="I16" s="39"/>
      <c r="J16" s="39"/>
      <c r="K16" s="39"/>
      <c r="L16" s="39"/>
    </row>
    <row r="17" spans="1:12" ht="12.75" customHeight="1">
      <c r="A17" s="19">
        <v>42801</v>
      </c>
      <c r="B17" s="17"/>
      <c r="C17" s="14">
        <v>42438</v>
      </c>
      <c r="D17" s="40"/>
      <c r="E17" s="266"/>
      <c r="F17" s="282"/>
      <c r="G17" s="47"/>
      <c r="H17" s="54"/>
      <c r="I17" s="39"/>
      <c r="J17" s="39"/>
      <c r="K17" s="39"/>
      <c r="L17" s="39"/>
    </row>
    <row r="18" spans="1:12" ht="12.75" customHeight="1">
      <c r="A18" s="12">
        <v>5</v>
      </c>
      <c r="B18" s="3" t="s">
        <v>47</v>
      </c>
      <c r="C18" s="13">
        <v>5</v>
      </c>
      <c r="D18" s="249" t="s">
        <v>52</v>
      </c>
      <c r="E18" s="249" t="s">
        <v>196</v>
      </c>
      <c r="F18" s="271" t="s">
        <v>598</v>
      </c>
      <c r="G18" s="47"/>
      <c r="H18" s="47"/>
      <c r="I18" s="39"/>
      <c r="J18" s="39"/>
      <c r="K18" s="39"/>
      <c r="L18" s="39"/>
    </row>
    <row r="19" spans="1:12" ht="12.75" customHeight="1">
      <c r="A19" s="13" t="s">
        <v>29</v>
      </c>
      <c r="B19" s="6" t="s">
        <v>48</v>
      </c>
      <c r="C19" s="13" t="s">
        <v>30</v>
      </c>
      <c r="D19" s="252"/>
      <c r="E19" s="266"/>
      <c r="F19" s="272"/>
      <c r="G19" s="47"/>
      <c r="H19" s="52"/>
      <c r="I19" s="39"/>
      <c r="J19" s="39"/>
      <c r="K19" s="39"/>
      <c r="L19" s="39"/>
    </row>
    <row r="20" spans="1:12" ht="12.75" customHeight="1">
      <c r="A20" s="14">
        <v>42443</v>
      </c>
      <c r="B20" s="7" t="s">
        <v>49</v>
      </c>
      <c r="C20" s="14">
        <v>42445</v>
      </c>
      <c r="D20" s="250"/>
      <c r="E20" s="266"/>
      <c r="F20" s="272"/>
      <c r="G20" s="47"/>
      <c r="H20" s="54"/>
      <c r="I20" s="39"/>
      <c r="J20" s="39"/>
      <c r="K20" s="39"/>
      <c r="L20" s="39"/>
    </row>
    <row r="21" spans="1:12">
      <c r="A21" s="13">
        <v>6</v>
      </c>
      <c r="B21" s="20" t="s">
        <v>44</v>
      </c>
      <c r="C21" s="13">
        <v>6</v>
      </c>
      <c r="D21" s="9" t="s">
        <v>53</v>
      </c>
      <c r="E21" s="249" t="s">
        <v>603</v>
      </c>
      <c r="F21" s="273" t="s">
        <v>305</v>
      </c>
      <c r="G21" s="47"/>
      <c r="H21" s="55"/>
      <c r="I21" s="39"/>
      <c r="J21" s="39"/>
      <c r="K21" s="39"/>
      <c r="L21" s="39"/>
    </row>
    <row r="22" spans="1:12">
      <c r="A22" s="13" t="s">
        <v>27</v>
      </c>
      <c r="B22" s="9" t="s">
        <v>45</v>
      </c>
      <c r="C22" s="13" t="s">
        <v>27</v>
      </c>
      <c r="D22" s="9" t="s">
        <v>105</v>
      </c>
      <c r="E22" s="266"/>
      <c r="F22" s="267"/>
      <c r="G22" s="47"/>
      <c r="H22" s="56"/>
      <c r="I22" s="39"/>
      <c r="J22" s="39"/>
      <c r="K22" s="39"/>
      <c r="L22" s="39"/>
    </row>
    <row r="23" spans="1:12">
      <c r="A23" s="14">
        <v>42450</v>
      </c>
      <c r="B23" s="38" t="s">
        <v>46</v>
      </c>
      <c r="C23" s="14">
        <v>42452</v>
      </c>
      <c r="D23" s="40" t="s">
        <v>106</v>
      </c>
      <c r="E23" s="266"/>
      <c r="F23" s="267"/>
      <c r="G23" s="57"/>
      <c r="H23" s="54"/>
      <c r="I23" s="39"/>
      <c r="J23" s="39"/>
      <c r="K23" s="39"/>
      <c r="L23" s="39"/>
    </row>
    <row r="24" spans="1:12">
      <c r="A24" s="13">
        <v>7</v>
      </c>
      <c r="B24" s="3"/>
      <c r="C24" s="13">
        <v>7</v>
      </c>
      <c r="D24" s="251" t="s">
        <v>126</v>
      </c>
      <c r="E24" s="249" t="s">
        <v>288</v>
      </c>
      <c r="F24" s="282"/>
      <c r="G24" s="47"/>
      <c r="H24" s="47"/>
      <c r="I24" s="39"/>
      <c r="J24" s="39"/>
      <c r="K24" s="39"/>
      <c r="L24" s="39"/>
    </row>
    <row r="25" spans="1:12" ht="14.25" customHeight="1">
      <c r="A25" s="13" t="s">
        <v>127</v>
      </c>
      <c r="B25" s="3" t="s">
        <v>107</v>
      </c>
      <c r="C25" s="13" t="s">
        <v>124</v>
      </c>
      <c r="D25" s="253"/>
      <c r="E25" s="266"/>
      <c r="F25" s="282"/>
      <c r="G25" s="47"/>
      <c r="H25" s="58"/>
      <c r="I25" s="39"/>
      <c r="J25" s="39"/>
      <c r="K25" s="39"/>
      <c r="L25" s="39"/>
    </row>
    <row r="26" spans="1:12">
      <c r="A26" s="15">
        <v>42822</v>
      </c>
      <c r="B26" s="4" t="s">
        <v>416</v>
      </c>
      <c r="C26" s="15">
        <v>42459</v>
      </c>
      <c r="D26" s="250"/>
      <c r="E26" s="266"/>
      <c r="F26" s="282"/>
      <c r="G26" s="47"/>
      <c r="H26" s="54"/>
      <c r="I26" s="39"/>
      <c r="J26" s="39"/>
      <c r="K26" s="39"/>
      <c r="L26" s="39"/>
    </row>
    <row r="27" spans="1:12">
      <c r="A27" s="13">
        <v>8</v>
      </c>
      <c r="B27" s="89" t="s">
        <v>54</v>
      </c>
      <c r="C27" s="13">
        <v>8</v>
      </c>
      <c r="D27" s="249"/>
      <c r="E27" s="249" t="s">
        <v>288</v>
      </c>
      <c r="F27" s="282"/>
      <c r="G27" s="47"/>
      <c r="H27" s="54"/>
      <c r="I27" s="39"/>
      <c r="J27" s="39"/>
      <c r="K27" s="39"/>
      <c r="L27" s="39"/>
    </row>
    <row r="28" spans="1:12" ht="14.25" customHeight="1">
      <c r="A28" s="152" t="s">
        <v>31</v>
      </c>
      <c r="B28" s="6" t="s">
        <v>55</v>
      </c>
      <c r="C28" s="13" t="s">
        <v>124</v>
      </c>
      <c r="D28" s="254" t="s">
        <v>605</v>
      </c>
      <c r="E28" s="266"/>
      <c r="F28" s="282"/>
      <c r="G28" s="47"/>
      <c r="H28" s="54"/>
      <c r="I28" s="39"/>
      <c r="J28" s="39"/>
      <c r="K28" s="39"/>
      <c r="L28" s="39"/>
    </row>
    <row r="29" spans="1:12" ht="15" customHeight="1">
      <c r="A29" s="14">
        <v>42464</v>
      </c>
      <c r="B29" s="288" t="s">
        <v>417</v>
      </c>
      <c r="C29" s="14">
        <v>42831</v>
      </c>
      <c r="D29" s="40"/>
      <c r="E29" s="266"/>
      <c r="F29" s="282"/>
      <c r="G29" s="47"/>
      <c r="H29" s="54"/>
      <c r="I29" s="39"/>
      <c r="J29" s="39"/>
      <c r="K29" s="39"/>
      <c r="L29" s="39"/>
    </row>
    <row r="30" spans="1:12" ht="15" customHeight="1">
      <c r="A30" s="85"/>
      <c r="B30" s="6"/>
      <c r="C30" s="19"/>
      <c r="D30" s="251"/>
      <c r="E30" s="266"/>
      <c r="F30" s="267"/>
      <c r="G30" s="47"/>
      <c r="H30" s="54"/>
      <c r="I30" s="39"/>
      <c r="J30" s="39"/>
      <c r="K30" s="39"/>
      <c r="L30" s="39"/>
    </row>
    <row r="31" spans="1:12" ht="15" customHeight="1">
      <c r="A31" s="83" t="s">
        <v>56</v>
      </c>
      <c r="B31" s="13"/>
      <c r="C31" s="83" t="s">
        <v>56</v>
      </c>
      <c r="D31" s="42"/>
      <c r="E31" s="266"/>
      <c r="F31" s="266"/>
      <c r="G31" s="47"/>
      <c r="H31" s="54"/>
      <c r="I31" s="39"/>
      <c r="J31" s="39"/>
      <c r="K31" s="39"/>
      <c r="L31" s="39"/>
    </row>
    <row r="32" spans="1:12" ht="15" customHeight="1">
      <c r="A32" s="84">
        <v>42836</v>
      </c>
      <c r="B32" s="38"/>
      <c r="C32" s="84">
        <v>42473</v>
      </c>
      <c r="D32" s="40"/>
      <c r="E32" s="266"/>
      <c r="F32" s="267"/>
      <c r="G32" s="47"/>
      <c r="H32" s="54"/>
      <c r="I32" s="39"/>
      <c r="J32" s="39"/>
      <c r="K32" s="39"/>
      <c r="L32" s="39"/>
    </row>
    <row r="33" spans="1:12" ht="13.5" customHeight="1">
      <c r="A33" s="86"/>
      <c r="C33" s="86"/>
      <c r="D33" s="255"/>
      <c r="E33" s="266"/>
      <c r="F33" s="267"/>
      <c r="G33" s="47"/>
      <c r="H33" s="59"/>
      <c r="I33" s="39"/>
      <c r="J33" s="39"/>
      <c r="K33" s="39"/>
      <c r="L33" s="39"/>
    </row>
    <row r="34" spans="1:12">
      <c r="A34" s="83" t="s">
        <v>56</v>
      </c>
      <c r="C34" s="83" t="s">
        <v>56</v>
      </c>
      <c r="D34" s="256"/>
      <c r="E34" s="266"/>
      <c r="F34" s="267"/>
      <c r="G34" s="47"/>
      <c r="H34" s="55"/>
      <c r="I34" s="39"/>
      <c r="J34" s="39"/>
      <c r="K34" s="39"/>
      <c r="L34" s="39"/>
    </row>
    <row r="35" spans="1:12">
      <c r="A35" s="84">
        <v>42843</v>
      </c>
      <c r="C35" s="84">
        <v>42845</v>
      </c>
      <c r="D35" s="250"/>
      <c r="E35" s="266"/>
      <c r="F35" s="267"/>
      <c r="G35" s="47"/>
      <c r="H35" s="54"/>
      <c r="I35" s="39"/>
      <c r="J35" s="39"/>
      <c r="K35" s="39"/>
      <c r="L35" s="39"/>
    </row>
    <row r="36" spans="1:12">
      <c r="A36" s="16">
        <v>9</v>
      </c>
      <c r="B36" s="11" t="s">
        <v>418</v>
      </c>
      <c r="C36" s="13">
        <v>9</v>
      </c>
      <c r="D36" s="257"/>
      <c r="E36" s="249" t="s">
        <v>180</v>
      </c>
      <c r="F36" s="281"/>
      <c r="G36" s="47"/>
      <c r="H36" s="60"/>
      <c r="I36" s="39"/>
      <c r="J36" s="39"/>
      <c r="K36" s="39"/>
      <c r="L36" s="39"/>
    </row>
    <row r="37" spans="1:12" ht="14.25" customHeight="1">
      <c r="A37" s="13" t="s">
        <v>423</v>
      </c>
      <c r="B37" s="6" t="s">
        <v>591</v>
      </c>
      <c r="C37" s="13" t="s">
        <v>128</v>
      </c>
      <c r="D37" s="258" t="s">
        <v>129</v>
      </c>
      <c r="E37" s="266"/>
      <c r="F37" s="281"/>
      <c r="G37" s="47"/>
      <c r="H37" s="52"/>
      <c r="I37" s="39"/>
      <c r="J37" s="39"/>
      <c r="K37" s="39"/>
      <c r="L37" s="39"/>
    </row>
    <row r="38" spans="1:12">
      <c r="A38" s="240" t="s">
        <v>586</v>
      </c>
      <c r="B38" s="6" t="s">
        <v>590</v>
      </c>
      <c r="C38" s="13"/>
      <c r="D38" s="258" t="s">
        <v>130</v>
      </c>
      <c r="E38" s="266"/>
      <c r="F38" s="281"/>
      <c r="G38" s="47"/>
      <c r="H38" s="61"/>
      <c r="I38" s="39"/>
      <c r="J38" s="39"/>
      <c r="K38" s="39"/>
      <c r="L38" s="39"/>
    </row>
    <row r="39" spans="1:12">
      <c r="A39" s="14">
        <v>42485</v>
      </c>
      <c r="B39" s="5" t="s">
        <v>592</v>
      </c>
      <c r="C39" s="15">
        <v>42487</v>
      </c>
      <c r="D39" s="250"/>
      <c r="E39" s="266"/>
      <c r="F39" s="282"/>
      <c r="G39" s="47"/>
      <c r="H39" s="47"/>
      <c r="I39" s="39"/>
      <c r="J39" s="39"/>
      <c r="K39" s="39"/>
      <c r="L39" s="39"/>
    </row>
    <row r="40" spans="1:12">
      <c r="A40" s="42">
        <v>10</v>
      </c>
      <c r="B40" s="11" t="s">
        <v>488</v>
      </c>
      <c r="C40" s="87">
        <v>10</v>
      </c>
      <c r="D40" s="259"/>
      <c r="E40" s="249" t="s">
        <v>305</v>
      </c>
      <c r="F40" s="271" t="s">
        <v>596</v>
      </c>
      <c r="G40" s="47"/>
      <c r="H40" s="56"/>
      <c r="I40" s="39"/>
      <c r="J40" s="39"/>
      <c r="K40" s="39"/>
      <c r="L40" s="39"/>
    </row>
    <row r="41" spans="1:12">
      <c r="A41" s="13" t="s">
        <v>108</v>
      </c>
      <c r="B41" s="6" t="s">
        <v>588</v>
      </c>
      <c r="C41" s="13" t="s">
        <v>419</v>
      </c>
      <c r="D41" s="251" t="s">
        <v>68</v>
      </c>
      <c r="E41" s="266"/>
      <c r="F41" s="272"/>
      <c r="G41" s="47"/>
      <c r="H41" s="54"/>
      <c r="I41" s="39"/>
      <c r="J41" s="39"/>
      <c r="K41" s="39"/>
      <c r="L41" s="39"/>
    </row>
    <row r="42" spans="1:12">
      <c r="A42" s="13" t="s">
        <v>420</v>
      </c>
      <c r="B42" s="6" t="s">
        <v>593</v>
      </c>
      <c r="C42" s="13"/>
      <c r="D42" s="251"/>
      <c r="E42" s="266"/>
      <c r="F42" s="272"/>
      <c r="G42" s="47"/>
      <c r="H42" s="47"/>
      <c r="I42" s="39"/>
      <c r="J42" s="39"/>
      <c r="K42" s="39"/>
      <c r="L42" s="39"/>
    </row>
    <row r="43" spans="1:12" ht="12.6" customHeight="1">
      <c r="A43" s="43">
        <v>42492</v>
      </c>
      <c r="B43" s="5" t="s">
        <v>587</v>
      </c>
      <c r="C43" s="88">
        <v>42494</v>
      </c>
      <c r="D43" s="260"/>
      <c r="E43" s="266"/>
      <c r="F43" s="272"/>
      <c r="G43" s="47"/>
      <c r="H43" s="56"/>
      <c r="I43" s="39"/>
      <c r="J43" s="39"/>
      <c r="K43" s="39"/>
      <c r="L43" s="39"/>
    </row>
    <row r="44" spans="1:12" ht="12.6" customHeight="1">
      <c r="A44" s="16">
        <v>11</v>
      </c>
      <c r="B44" s="89" t="s">
        <v>58</v>
      </c>
      <c r="C44" s="16">
        <v>11</v>
      </c>
      <c r="D44" s="249" t="s">
        <v>63</v>
      </c>
      <c r="E44" s="249" t="s">
        <v>597</v>
      </c>
      <c r="F44" s="273" t="s">
        <v>597</v>
      </c>
      <c r="G44" s="47"/>
      <c r="H44" s="54"/>
      <c r="I44" s="39"/>
      <c r="J44" s="39"/>
      <c r="K44" s="39"/>
      <c r="L44" s="39"/>
    </row>
    <row r="45" spans="1:12" ht="12" customHeight="1">
      <c r="A45" s="300" t="s">
        <v>32</v>
      </c>
      <c r="B45" s="89" t="s">
        <v>59</v>
      </c>
      <c r="C45" s="241" t="s">
        <v>131</v>
      </c>
      <c r="D45" s="261"/>
      <c r="E45" s="268"/>
      <c r="F45" s="269"/>
      <c r="G45" s="47"/>
      <c r="H45" s="54"/>
      <c r="I45" s="39"/>
      <c r="J45" s="39"/>
      <c r="K45" s="39"/>
      <c r="L45" s="39"/>
    </row>
    <row r="46" spans="1:12">
      <c r="A46" s="14">
        <v>42499</v>
      </c>
      <c r="B46" s="91" t="s">
        <v>60</v>
      </c>
      <c r="C46" s="14">
        <v>42866</v>
      </c>
      <c r="D46" s="250"/>
      <c r="E46" s="268"/>
      <c r="F46" s="269"/>
      <c r="G46" s="47"/>
      <c r="H46" s="63"/>
    </row>
    <row r="47" spans="1:12" ht="14.25" customHeight="1">
      <c r="A47" s="12">
        <v>12</v>
      </c>
      <c r="B47" s="11" t="s">
        <v>594</v>
      </c>
      <c r="C47" s="90">
        <v>12</v>
      </c>
      <c r="D47" s="262" t="s">
        <v>132</v>
      </c>
      <c r="E47" s="249" t="s">
        <v>597</v>
      </c>
      <c r="F47" s="282"/>
      <c r="G47" s="55"/>
      <c r="H47" s="64"/>
    </row>
    <row r="48" spans="1:12" ht="13.5" customHeight="1">
      <c r="A48" s="240" t="s">
        <v>589</v>
      </c>
      <c r="B48" s="6" t="s">
        <v>57</v>
      </c>
      <c r="C48" s="87" t="s">
        <v>124</v>
      </c>
      <c r="D48" s="263" t="s">
        <v>61</v>
      </c>
      <c r="E48" s="268"/>
      <c r="F48" s="283"/>
    </row>
    <row r="49" spans="1:6" ht="13.5" customHeight="1">
      <c r="A49" s="42" t="s">
        <v>421</v>
      </c>
      <c r="B49" s="6" t="s">
        <v>595</v>
      </c>
      <c r="C49" s="87"/>
      <c r="D49" s="263"/>
      <c r="E49" s="298"/>
      <c r="F49" s="299"/>
    </row>
    <row r="50" spans="1:6" ht="12.75" customHeight="1">
      <c r="A50" s="14">
        <v>42871</v>
      </c>
      <c r="B50" s="5" t="s">
        <v>422</v>
      </c>
      <c r="C50" s="88">
        <v>42873</v>
      </c>
      <c r="D50" s="260"/>
      <c r="E50" s="270"/>
      <c r="F50" s="284"/>
    </row>
    <row r="51" spans="1:6">
      <c r="A51" s="50"/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A54" s="22"/>
      <c r="C54" s="18"/>
      <c r="D54" s="23"/>
      <c r="E54" s="21"/>
      <c r="F54" s="21"/>
    </row>
    <row r="55" spans="1:6" ht="31.5">
      <c r="A55" s="65" t="s">
        <v>64</v>
      </c>
      <c r="B55" s="66" t="s">
        <v>133</v>
      </c>
      <c r="C55" s="21"/>
      <c r="D55" s="21"/>
      <c r="E55" s="21"/>
      <c r="F55" s="21"/>
    </row>
    <row r="56" spans="1:6" ht="15.75">
      <c r="A56" s="65" t="s">
        <v>65</v>
      </c>
      <c r="B56" s="66" t="s">
        <v>134</v>
      </c>
      <c r="C56" s="153"/>
      <c r="D56" s="154"/>
      <c r="E56" s="21"/>
      <c r="F56" s="21"/>
    </row>
    <row r="57" spans="1:6" ht="38.1" customHeight="1">
      <c r="A57" s="67" t="s">
        <v>66</v>
      </c>
      <c r="B57" s="68" t="s">
        <v>135</v>
      </c>
      <c r="C57" s="155"/>
      <c r="D57" s="21"/>
    </row>
    <row r="58" spans="1:6" ht="38.1" customHeight="1">
      <c r="A58" s="65" t="s">
        <v>136</v>
      </c>
      <c r="B58" s="66" t="s">
        <v>137</v>
      </c>
      <c r="C58" s="21"/>
      <c r="D58" s="21"/>
    </row>
    <row r="59" spans="1:6" ht="38.1" customHeight="1">
      <c r="A59" s="65"/>
      <c r="B59" s="66"/>
    </row>
    <row r="60" spans="1:6" ht="38.1" customHeight="1">
      <c r="A60" s="65"/>
      <c r="B60" s="66"/>
    </row>
    <row r="61" spans="1:6" ht="38.1" customHeight="1">
      <c r="A61" s="67" t="s">
        <v>67</v>
      </c>
      <c r="B61" s="68" t="s">
        <v>138</v>
      </c>
    </row>
    <row r="62" spans="1:6" ht="38.1" customHeight="1"/>
    <row r="63" spans="1:6" ht="38.1" customHeight="1"/>
  </sheetData>
  <mergeCells count="4">
    <mergeCell ref="A4:D4"/>
    <mergeCell ref="A1:D1"/>
    <mergeCell ref="F1:H1"/>
    <mergeCell ref="E3:F3"/>
  </mergeCells>
  <phoneticPr fontId="5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horizontalDpi="4294967293" r:id="rId1"/>
  <headerFooter alignWithMargins="0"/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3"/>
  <sheetViews>
    <sheetView zoomScale="90" zoomScaleNormal="90" workbookViewId="0">
      <selection activeCell="A2" sqref="A2"/>
    </sheetView>
  </sheetViews>
  <sheetFormatPr defaultRowHeight="12.75"/>
  <cols>
    <col min="1" max="1" width="108.85546875" customWidth="1"/>
    <col min="2" max="2" width="71.28515625" customWidth="1"/>
    <col min="3" max="3" width="43.85546875" customWidth="1"/>
    <col min="4" max="4" width="67.140625" customWidth="1"/>
    <col min="5" max="5" width="41" customWidth="1"/>
  </cols>
  <sheetData>
    <row r="1" spans="1:5" ht="15.75">
      <c r="A1" s="35" t="s">
        <v>427</v>
      </c>
      <c r="B1" s="35" t="s">
        <v>111</v>
      </c>
      <c r="C1" s="35"/>
      <c r="D1" s="35" t="s">
        <v>112</v>
      </c>
    </row>
    <row r="2" spans="1:5" ht="13.5" customHeight="1">
      <c r="A2" s="233" t="s">
        <v>507</v>
      </c>
      <c r="B2" s="99" t="s">
        <v>428</v>
      </c>
      <c r="C2" s="102" t="s">
        <v>33</v>
      </c>
      <c r="D2" s="102" t="s">
        <v>429</v>
      </c>
      <c r="E2" s="101" t="s">
        <v>430</v>
      </c>
    </row>
    <row r="3" spans="1:5">
      <c r="A3" s="233" t="s">
        <v>508</v>
      </c>
      <c r="B3" s="99" t="s">
        <v>431</v>
      </c>
      <c r="C3" s="102" t="s">
        <v>34</v>
      </c>
      <c r="D3" s="102" t="s">
        <v>432</v>
      </c>
      <c r="E3" s="73"/>
    </row>
    <row r="4" spans="1:5">
      <c r="A4" s="233" t="s">
        <v>509</v>
      </c>
      <c r="B4" s="99" t="s">
        <v>433</v>
      </c>
      <c r="C4" s="102" t="s">
        <v>62</v>
      </c>
      <c r="D4" s="73"/>
      <c r="E4" s="73"/>
    </row>
    <row r="5" spans="1:5">
      <c r="A5" s="233" t="s">
        <v>510</v>
      </c>
      <c r="B5" s="99" t="s">
        <v>434</v>
      </c>
      <c r="C5" s="99"/>
      <c r="D5" s="73"/>
      <c r="E5" s="73"/>
    </row>
    <row r="6" spans="1:5">
      <c r="A6" s="233" t="s">
        <v>511</v>
      </c>
      <c r="B6" s="99" t="s">
        <v>435</v>
      </c>
      <c r="C6" s="99"/>
      <c r="D6" s="73"/>
      <c r="E6" s="73"/>
    </row>
    <row r="7" spans="1:5">
      <c r="A7" s="234" t="s">
        <v>512</v>
      </c>
      <c r="B7" s="99" t="s">
        <v>436</v>
      </c>
      <c r="C7" s="99"/>
      <c r="D7" s="73"/>
      <c r="E7" s="73"/>
    </row>
    <row r="8" spans="1:5">
      <c r="A8" s="234" t="s">
        <v>513</v>
      </c>
      <c r="B8" s="99" t="s">
        <v>437</v>
      </c>
      <c r="C8" s="99"/>
      <c r="D8" s="73"/>
      <c r="E8" s="73"/>
    </row>
    <row r="9" spans="1:5">
      <c r="A9" s="234" t="s">
        <v>568</v>
      </c>
      <c r="B9" s="104" t="s">
        <v>438</v>
      </c>
      <c r="C9" s="105" t="s">
        <v>41</v>
      </c>
      <c r="D9" s="106" t="s">
        <v>439</v>
      </c>
      <c r="E9" s="106" t="s">
        <v>39</v>
      </c>
    </row>
    <row r="10" spans="1:5">
      <c r="A10" s="234" t="s">
        <v>514</v>
      </c>
      <c r="B10" s="104" t="s">
        <v>440</v>
      </c>
      <c r="C10" s="105" t="s">
        <v>42</v>
      </c>
      <c r="D10" s="196" t="s">
        <v>441</v>
      </c>
      <c r="E10" s="100"/>
    </row>
    <row r="11" spans="1:5">
      <c r="A11" s="235" t="s">
        <v>515</v>
      </c>
      <c r="B11" s="104" t="s">
        <v>442</v>
      </c>
      <c r="C11" s="105" t="s">
        <v>43</v>
      </c>
      <c r="D11" s="106" t="s">
        <v>443</v>
      </c>
      <c r="E11" s="100"/>
    </row>
    <row r="12" spans="1:5">
      <c r="A12" s="235" t="s">
        <v>516</v>
      </c>
      <c r="B12" s="104" t="s">
        <v>444</v>
      </c>
      <c r="C12" s="100"/>
      <c r="D12" s="100"/>
      <c r="E12" s="100"/>
    </row>
    <row r="13" spans="1:5">
      <c r="A13" s="235" t="s">
        <v>585</v>
      </c>
      <c r="B13" s="104"/>
      <c r="C13" s="100"/>
      <c r="D13" s="100"/>
      <c r="E13" s="100"/>
    </row>
    <row r="14" spans="1:5">
      <c r="A14" s="236" t="s">
        <v>569</v>
      </c>
      <c r="B14" s="104" t="s">
        <v>445</v>
      </c>
      <c r="C14" s="103"/>
      <c r="D14" s="100"/>
      <c r="E14" s="100"/>
    </row>
    <row r="15" spans="1:5">
      <c r="A15" s="236" t="s">
        <v>517</v>
      </c>
      <c r="B15" s="109" t="s">
        <v>446</v>
      </c>
      <c r="C15" s="108" t="s">
        <v>36</v>
      </c>
      <c r="D15" s="120"/>
      <c r="E15" s="108"/>
    </row>
    <row r="16" spans="1:5">
      <c r="A16" s="236" t="s">
        <v>518</v>
      </c>
      <c r="B16" s="109" t="s">
        <v>447</v>
      </c>
      <c r="C16" s="108" t="s">
        <v>37</v>
      </c>
      <c r="D16" s="120" t="s">
        <v>448</v>
      </c>
      <c r="E16" s="197" t="s">
        <v>415</v>
      </c>
    </row>
    <row r="17" spans="1:5">
      <c r="B17" s="109" t="s">
        <v>449</v>
      </c>
      <c r="C17" s="108" t="s">
        <v>38</v>
      </c>
      <c r="D17" s="72"/>
      <c r="E17" s="72"/>
    </row>
    <row r="18" spans="1:5">
      <c r="B18" s="109" t="s">
        <v>450</v>
      </c>
      <c r="C18" s="108"/>
      <c r="D18" s="72"/>
      <c r="E18" s="72"/>
    </row>
    <row r="19" spans="1:5">
      <c r="A19" s="198"/>
      <c r="B19" s="199" t="s">
        <v>451</v>
      </c>
      <c r="C19" s="108"/>
      <c r="D19" s="200"/>
      <c r="E19" s="200"/>
    </row>
    <row r="20" spans="1:5">
      <c r="A20" s="198"/>
      <c r="B20" s="201" t="s">
        <v>452</v>
      </c>
      <c r="C20" s="202" t="s">
        <v>50</v>
      </c>
      <c r="D20" s="198"/>
      <c r="E20" s="198"/>
    </row>
    <row r="21" spans="1:5">
      <c r="A21" s="198"/>
      <c r="B21" s="201" t="s">
        <v>453</v>
      </c>
      <c r="C21" s="202" t="s">
        <v>51</v>
      </c>
      <c r="D21" s="198"/>
      <c r="E21" s="198"/>
    </row>
    <row r="22" spans="1:5">
      <c r="B22" s="124" t="s">
        <v>454</v>
      </c>
      <c r="C22" s="202"/>
      <c r="D22" s="198"/>
      <c r="E22" s="198"/>
    </row>
    <row r="23" spans="1:5">
      <c r="B23" s="125" t="s">
        <v>455</v>
      </c>
      <c r="C23" s="202"/>
      <c r="D23" s="198"/>
      <c r="E23" s="198"/>
    </row>
    <row r="24" spans="1:5" ht="14.25" customHeight="1">
      <c r="B24" s="124" t="s">
        <v>456</v>
      </c>
      <c r="C24" s="202"/>
      <c r="D24" s="198"/>
      <c r="E24" s="198"/>
    </row>
    <row r="26" spans="1:5" ht="15.75">
      <c r="A26" s="35" t="s">
        <v>457</v>
      </c>
      <c r="D26" s="203"/>
      <c r="E26" s="203"/>
    </row>
    <row r="27" spans="1:5">
      <c r="A27" s="107"/>
      <c r="D27" s="203"/>
      <c r="E27" s="203"/>
    </row>
    <row r="28" spans="1:5">
      <c r="A28" s="115" t="s">
        <v>519</v>
      </c>
      <c r="B28" s="115" t="s">
        <v>458</v>
      </c>
      <c r="C28" s="113" t="s">
        <v>47</v>
      </c>
      <c r="D28" s="204" t="s">
        <v>459</v>
      </c>
      <c r="E28" s="205" t="s">
        <v>52</v>
      </c>
    </row>
    <row r="29" spans="1:5">
      <c r="A29" s="115" t="s">
        <v>520</v>
      </c>
      <c r="B29" s="115" t="s">
        <v>460</v>
      </c>
      <c r="C29" s="113" t="s">
        <v>48</v>
      </c>
      <c r="D29" s="115" t="s">
        <v>461</v>
      </c>
      <c r="E29" s="117"/>
    </row>
    <row r="30" spans="1:5">
      <c r="A30" s="115" t="s">
        <v>521</v>
      </c>
      <c r="B30" s="115" t="s">
        <v>462</v>
      </c>
      <c r="C30" s="114" t="s">
        <v>49</v>
      </c>
      <c r="D30" s="117"/>
      <c r="E30" s="117"/>
    </row>
    <row r="31" spans="1:5">
      <c r="A31" s="115" t="s">
        <v>572</v>
      </c>
      <c r="B31" s="115" t="s">
        <v>463</v>
      </c>
      <c r="C31" s="116"/>
      <c r="D31" s="117"/>
      <c r="E31" s="117"/>
    </row>
    <row r="32" spans="1:5" ht="13.5" customHeight="1">
      <c r="A32" s="227" t="s">
        <v>599</v>
      </c>
      <c r="B32" s="115" t="s">
        <v>464</v>
      </c>
      <c r="C32" s="117"/>
      <c r="D32" s="117"/>
      <c r="E32" s="117"/>
    </row>
    <row r="33" spans="1:5">
      <c r="A33" s="227" t="s">
        <v>600</v>
      </c>
      <c r="B33" s="123" t="s">
        <v>465</v>
      </c>
      <c r="C33" s="122" t="s">
        <v>44</v>
      </c>
      <c r="D33" s="118" t="s">
        <v>466</v>
      </c>
      <c r="E33" s="119" t="s">
        <v>467</v>
      </c>
    </row>
    <row r="34" spans="1:5">
      <c r="A34" s="226" t="s">
        <v>601</v>
      </c>
      <c r="B34" s="126" t="s">
        <v>468</v>
      </c>
      <c r="C34" s="122" t="s">
        <v>45</v>
      </c>
      <c r="D34" s="118" t="s">
        <v>469</v>
      </c>
      <c r="E34" s="119" t="s">
        <v>470</v>
      </c>
    </row>
    <row r="35" spans="1:5">
      <c r="A35" s="226" t="s">
        <v>602</v>
      </c>
      <c r="B35" s="127" t="s">
        <v>471</v>
      </c>
      <c r="C35" s="122" t="s">
        <v>46</v>
      </c>
      <c r="D35" s="118" t="s">
        <v>466</v>
      </c>
      <c r="E35" s="119"/>
    </row>
    <row r="36" spans="1:5">
      <c r="A36" s="113" t="s">
        <v>571</v>
      </c>
      <c r="B36" s="128" t="s">
        <v>472</v>
      </c>
      <c r="C36" s="129"/>
      <c r="D36" s="118" t="s">
        <v>469</v>
      </c>
    </row>
    <row r="37" spans="1:5">
      <c r="A37" s="113" t="s">
        <v>570</v>
      </c>
      <c r="B37" s="113" t="s">
        <v>473</v>
      </c>
      <c r="C37" s="113" t="s">
        <v>107</v>
      </c>
    </row>
    <row r="38" spans="1:5">
      <c r="B38" s="206" t="s">
        <v>474</v>
      </c>
      <c r="C38" s="206"/>
      <c r="D38" s="203"/>
      <c r="E38" s="203"/>
    </row>
    <row r="39" spans="1:5">
      <c r="A39" s="207"/>
      <c r="B39" s="208"/>
      <c r="C39" s="208"/>
      <c r="D39" s="203"/>
      <c r="E39" s="203"/>
    </row>
    <row r="40" spans="1:5" ht="15.75">
      <c r="A40" s="209"/>
      <c r="B40" s="208"/>
      <c r="C40" s="208"/>
      <c r="D40" s="203"/>
      <c r="E40" s="203"/>
    </row>
    <row r="41" spans="1:5" ht="15.75">
      <c r="A41" s="35" t="s">
        <v>475</v>
      </c>
      <c r="B41" s="208"/>
      <c r="C41" s="208"/>
    </row>
    <row r="42" spans="1:5" ht="15.75">
      <c r="A42" s="231"/>
    </row>
    <row r="43" spans="1:5">
      <c r="A43" s="131" t="s">
        <v>522</v>
      </c>
      <c r="B43" s="230" t="s">
        <v>476</v>
      </c>
      <c r="C43" s="110" t="s">
        <v>54</v>
      </c>
    </row>
    <row r="44" spans="1:5">
      <c r="A44" s="131" t="s">
        <v>523</v>
      </c>
      <c r="B44" s="230" t="s">
        <v>477</v>
      </c>
      <c r="C44" s="110" t="s">
        <v>55</v>
      </c>
    </row>
    <row r="45" spans="1:5">
      <c r="A45" s="225" t="s">
        <v>524</v>
      </c>
      <c r="B45" s="131"/>
      <c r="C45" s="110" t="s">
        <v>478</v>
      </c>
    </row>
    <row r="46" spans="1:5" ht="12.75" customHeight="1">
      <c r="A46" s="228" t="s">
        <v>574</v>
      </c>
      <c r="B46" s="106" t="s">
        <v>479</v>
      </c>
      <c r="C46" s="105" t="s">
        <v>480</v>
      </c>
    </row>
    <row r="47" spans="1:5">
      <c r="A47" s="136" t="s">
        <v>573</v>
      </c>
      <c r="B47" s="135" t="s">
        <v>481</v>
      </c>
      <c r="C47" s="210"/>
    </row>
    <row r="48" spans="1:5">
      <c r="A48" s="136" t="s">
        <v>567</v>
      </c>
      <c r="B48" s="106" t="s">
        <v>482</v>
      </c>
      <c r="C48" s="106" t="s">
        <v>483</v>
      </c>
    </row>
    <row r="49" spans="1:5">
      <c r="B49" s="106" t="s">
        <v>484</v>
      </c>
      <c r="C49" s="106" t="s">
        <v>57</v>
      </c>
    </row>
    <row r="50" spans="1:5">
      <c r="A50" s="198"/>
      <c r="B50" s="135" t="s">
        <v>485</v>
      </c>
      <c r="C50" s="211"/>
      <c r="D50" s="21"/>
      <c r="E50" s="21"/>
    </row>
    <row r="51" spans="1:5">
      <c r="A51" s="198"/>
      <c r="D51" s="21"/>
      <c r="E51" s="21"/>
    </row>
    <row r="52" spans="1:5">
      <c r="A52" s="198"/>
    </row>
    <row r="53" spans="1:5" ht="15.75">
      <c r="A53" s="212" t="s">
        <v>486</v>
      </c>
    </row>
    <row r="54" spans="1:5">
      <c r="A54" s="137" t="s">
        <v>525</v>
      </c>
      <c r="B54" s="137" t="s">
        <v>487</v>
      </c>
      <c r="C54" s="134" t="s">
        <v>488</v>
      </c>
      <c r="D54" s="132" t="s">
        <v>489</v>
      </c>
      <c r="E54" s="133" t="s">
        <v>68</v>
      </c>
    </row>
    <row r="55" spans="1:5">
      <c r="A55" s="137" t="s">
        <v>526</v>
      </c>
      <c r="B55" s="137" t="s">
        <v>490</v>
      </c>
      <c r="C55" s="134" t="s">
        <v>491</v>
      </c>
      <c r="D55" s="132" t="s">
        <v>492</v>
      </c>
      <c r="E55" s="132"/>
    </row>
    <row r="56" spans="1:5">
      <c r="A56" s="213" t="s">
        <v>527</v>
      </c>
      <c r="B56" s="137" t="s">
        <v>493</v>
      </c>
      <c r="C56" s="134"/>
      <c r="D56" s="26"/>
      <c r="E56" s="37"/>
    </row>
    <row r="57" spans="1:5">
      <c r="A57" s="213" t="s">
        <v>579</v>
      </c>
      <c r="B57" s="134" t="s">
        <v>494</v>
      </c>
      <c r="C57" s="134" t="s">
        <v>495</v>
      </c>
      <c r="D57" s="26"/>
      <c r="E57" s="26"/>
    </row>
    <row r="58" spans="1:5">
      <c r="A58" s="131" t="s">
        <v>578</v>
      </c>
      <c r="B58" s="134" t="s">
        <v>496</v>
      </c>
      <c r="C58" s="134"/>
      <c r="D58" s="26"/>
      <c r="E58" s="26"/>
    </row>
    <row r="59" spans="1:5">
      <c r="A59" s="130" t="s">
        <v>577</v>
      </c>
      <c r="B59" s="213" t="s">
        <v>497</v>
      </c>
      <c r="C59" s="214" t="s">
        <v>498</v>
      </c>
      <c r="D59" s="130" t="s">
        <v>499</v>
      </c>
      <c r="E59" s="121" t="s">
        <v>63</v>
      </c>
    </row>
    <row r="60" spans="1:5">
      <c r="A60" s="130" t="s">
        <v>576</v>
      </c>
      <c r="B60" s="215"/>
      <c r="C60" s="214" t="s">
        <v>500</v>
      </c>
      <c r="D60" s="216" t="s">
        <v>501</v>
      </c>
      <c r="E60" s="217"/>
    </row>
    <row r="61" spans="1:5">
      <c r="A61" s="232" t="s">
        <v>575</v>
      </c>
      <c r="B61" s="218" t="s">
        <v>502</v>
      </c>
      <c r="C61" s="219" t="s">
        <v>503</v>
      </c>
      <c r="D61" s="198"/>
      <c r="E61" s="198"/>
    </row>
    <row r="62" spans="1:5">
      <c r="A62" s="229"/>
      <c r="B62" s="220" t="s">
        <v>504</v>
      </c>
      <c r="C62" s="221" t="s">
        <v>58</v>
      </c>
      <c r="D62" s="198"/>
      <c r="E62" s="198"/>
    </row>
    <row r="63" spans="1:5">
      <c r="A63" s="229"/>
      <c r="B63" s="222" t="s">
        <v>505</v>
      </c>
      <c r="C63" s="221" t="s">
        <v>59</v>
      </c>
      <c r="D63" s="198"/>
      <c r="E63" s="198"/>
    </row>
    <row r="64" spans="1:5">
      <c r="A64" s="229"/>
      <c r="B64" s="223" t="s">
        <v>506</v>
      </c>
      <c r="C64" s="224" t="s">
        <v>60</v>
      </c>
      <c r="D64" s="198"/>
      <c r="E64" s="198"/>
    </row>
    <row r="65" spans="1:5">
      <c r="A65" s="36"/>
      <c r="B65" s="112"/>
      <c r="C65" s="111"/>
      <c r="D65" s="36"/>
      <c r="E65" s="26"/>
    </row>
    <row r="66" spans="1:5">
      <c r="A66" s="139"/>
      <c r="B66" s="49"/>
      <c r="C66" s="47"/>
      <c r="D66" s="49"/>
    </row>
    <row r="67" spans="1:5">
      <c r="A67" s="49"/>
      <c r="B67" s="62"/>
      <c r="C67" s="62"/>
      <c r="D67" s="49"/>
    </row>
    <row r="68" spans="1:5">
      <c r="A68" s="49"/>
      <c r="B68" s="47"/>
      <c r="C68" s="47"/>
      <c r="D68" s="49"/>
    </row>
    <row r="69" spans="1:5">
      <c r="A69" s="49"/>
      <c r="B69" s="47"/>
      <c r="C69" s="47"/>
      <c r="D69" s="49"/>
    </row>
    <row r="70" spans="1:5">
      <c r="A70" s="140"/>
      <c r="B70" s="47"/>
      <c r="C70" s="47"/>
      <c r="D70" s="49"/>
    </row>
    <row r="71" spans="1:5">
      <c r="A71" s="140"/>
      <c r="B71" s="49"/>
      <c r="C71" s="49"/>
      <c r="D71" s="49"/>
    </row>
    <row r="72" spans="1:5">
      <c r="A72" s="49"/>
      <c r="B72" s="49"/>
      <c r="C72" s="49"/>
      <c r="D72" s="49"/>
    </row>
    <row r="73" spans="1:5" ht="15.75">
      <c r="A73" s="141"/>
      <c r="B73" s="49"/>
      <c r="C73" s="49"/>
      <c r="D73" s="49"/>
    </row>
    <row r="74" spans="1:5">
      <c r="A74" s="49"/>
      <c r="B74" s="47"/>
      <c r="C74" s="47"/>
      <c r="D74" s="49"/>
    </row>
    <row r="75" spans="1:5">
      <c r="A75" s="49"/>
      <c r="B75" s="49"/>
      <c r="C75" s="49"/>
      <c r="D75" s="49"/>
    </row>
    <row r="76" spans="1:5">
      <c r="A76" s="49"/>
      <c r="B76" s="47"/>
      <c r="C76" s="47"/>
      <c r="D76" s="49"/>
    </row>
    <row r="77" spans="1:5">
      <c r="A77" s="49"/>
      <c r="B77" s="49"/>
      <c r="C77" s="47"/>
      <c r="D77" s="49"/>
    </row>
    <row r="78" spans="1:5">
      <c r="A78" s="49"/>
      <c r="B78" s="49"/>
      <c r="C78" s="47"/>
      <c r="D78" s="49"/>
    </row>
    <row r="79" spans="1:5">
      <c r="A79" s="49"/>
      <c r="B79" s="49"/>
      <c r="C79" s="47"/>
      <c r="D79" s="49"/>
    </row>
    <row r="80" spans="1:5">
      <c r="A80" s="49"/>
      <c r="B80" s="47"/>
      <c r="C80" s="47"/>
      <c r="D80" s="49"/>
    </row>
    <row r="81" spans="1:4">
      <c r="A81" s="49"/>
      <c r="B81" s="62"/>
      <c r="C81" s="62"/>
      <c r="D81" s="49"/>
    </row>
    <row r="82" spans="1:4">
      <c r="A82" s="49"/>
      <c r="B82" s="47"/>
      <c r="C82" s="47"/>
      <c r="D82" s="49"/>
    </row>
    <row r="83" spans="1:4">
      <c r="A83" s="49"/>
      <c r="B83" s="49"/>
      <c r="C83" s="49"/>
      <c r="D83" s="49"/>
    </row>
    <row r="84" spans="1:4">
      <c r="A84" s="49"/>
      <c r="B84" s="49"/>
      <c r="C84" s="47"/>
      <c r="D84" s="49"/>
    </row>
    <row r="85" spans="1:4">
      <c r="A85" s="49"/>
      <c r="B85" s="49"/>
      <c r="C85" s="47"/>
      <c r="D85" s="49"/>
    </row>
    <row r="86" spans="1:4">
      <c r="A86" s="49"/>
      <c r="B86" s="49"/>
      <c r="C86" s="55"/>
      <c r="D86" s="49"/>
    </row>
    <row r="87" spans="1:4">
      <c r="A87" s="49"/>
      <c r="B87" s="47"/>
      <c r="C87" s="47"/>
      <c r="D87" s="138"/>
    </row>
    <row r="88" spans="1:4">
      <c r="A88" s="49"/>
      <c r="B88" s="49"/>
      <c r="C88" s="47"/>
      <c r="D88" s="49"/>
    </row>
    <row r="89" spans="1:4">
      <c r="A89" s="49"/>
      <c r="B89" s="61"/>
      <c r="C89" s="61"/>
      <c r="D89" s="49"/>
    </row>
    <row r="90" spans="1:4">
      <c r="A90" s="49"/>
      <c r="B90" s="54"/>
      <c r="C90" s="54"/>
      <c r="D90" s="49"/>
    </row>
    <row r="91" spans="1:4">
      <c r="A91" s="49"/>
      <c r="B91" s="49"/>
      <c r="C91" s="49"/>
      <c r="D91" s="49"/>
    </row>
    <row r="92" spans="1:4">
      <c r="A92" s="139"/>
      <c r="B92" s="49"/>
      <c r="C92" s="47"/>
      <c r="D92" s="49"/>
    </row>
    <row r="93" spans="1:4">
      <c r="A93" s="139"/>
      <c r="B93" s="54"/>
      <c r="C93" s="54"/>
      <c r="D93" s="49"/>
    </row>
    <row r="94" spans="1:4">
      <c r="A94" s="139"/>
      <c r="B94" s="54"/>
      <c r="C94" s="54"/>
      <c r="D94" s="49"/>
    </row>
    <row r="95" spans="1:4">
      <c r="A95" s="49"/>
      <c r="B95" s="62"/>
      <c r="C95" s="62"/>
      <c r="D95" s="49"/>
    </row>
    <row r="96" spans="1:4">
      <c r="A96" s="49"/>
      <c r="B96" s="47"/>
      <c r="C96" s="47"/>
      <c r="D96" s="49"/>
    </row>
    <row r="97" spans="1:4">
      <c r="A97" s="49"/>
      <c r="B97" s="49"/>
      <c r="C97" s="49"/>
      <c r="D97" s="49"/>
    </row>
    <row r="98" spans="1:4">
      <c r="A98" s="49"/>
      <c r="B98" s="49"/>
      <c r="C98" s="49"/>
      <c r="D98" s="49"/>
    </row>
    <row r="99" spans="1:4">
      <c r="A99" s="49"/>
      <c r="B99" s="49"/>
      <c r="C99" s="49"/>
      <c r="D99" s="49"/>
    </row>
    <row r="100" spans="1:4">
      <c r="A100" s="49"/>
      <c r="B100" s="49"/>
      <c r="C100" s="49"/>
      <c r="D100" s="49"/>
    </row>
    <row r="101" spans="1:4">
      <c r="A101" s="49"/>
      <c r="B101" s="49"/>
      <c r="C101" s="49"/>
      <c r="D101" s="49"/>
    </row>
    <row r="102" spans="1:4">
      <c r="A102" s="49"/>
      <c r="B102" s="49"/>
      <c r="C102" s="49"/>
      <c r="D102" s="49"/>
    </row>
    <row r="103" spans="1:4">
      <c r="A103" s="49"/>
      <c r="B103" s="49"/>
      <c r="C103" s="49"/>
      <c r="D103" s="4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116"/>
  <sheetViews>
    <sheetView tabSelected="1" zoomScaleNormal="100" workbookViewId="0">
      <pane xSplit="1" ySplit="2" topLeftCell="P3" activePane="bottomRight" state="frozen"/>
      <selection pane="topRight" activeCell="B1" sqref="B1"/>
      <selection pane="bottomLeft" activeCell="A2" sqref="A2"/>
      <selection pane="bottomRight" activeCell="Z6" sqref="Z6"/>
    </sheetView>
  </sheetViews>
  <sheetFormatPr defaultRowHeight="12.75"/>
  <cols>
    <col min="1" max="1" width="27.7109375" customWidth="1"/>
    <col min="2" max="2" width="12.85546875" style="33" customWidth="1"/>
    <col min="3" max="3" width="11" style="34" customWidth="1"/>
    <col min="4" max="10" width="6.5703125" customWidth="1"/>
    <col min="11" max="11" width="9.85546875" customWidth="1"/>
    <col min="12" max="12" width="10.42578125" customWidth="1"/>
    <col min="13" max="16" width="6.5703125" customWidth="1"/>
    <col min="17" max="17" width="11.140625" style="34" customWidth="1"/>
    <col min="19" max="19" width="11.85546875" customWidth="1"/>
    <col min="20" max="20" width="12.140625" style="34" customWidth="1"/>
    <col min="21" max="21" width="9.5703125" style="34" customWidth="1"/>
    <col min="22" max="22" width="14.7109375" style="34" customWidth="1"/>
    <col min="23" max="23" width="8.85546875" style="34" customWidth="1"/>
    <col min="25" max="25" width="9" style="34" customWidth="1"/>
    <col min="26" max="26" width="12.85546875" customWidth="1"/>
    <col min="27" max="27" width="9.28515625" style="34" customWidth="1"/>
    <col min="28" max="28" width="8.7109375" style="34" customWidth="1"/>
    <col min="29" max="29" width="9.140625" style="29"/>
    <col min="30" max="30" width="14.140625" customWidth="1"/>
  </cols>
  <sheetData>
    <row r="1" spans="1:30" ht="35.25" customHeight="1">
      <c r="A1" s="26"/>
      <c r="B1" s="32"/>
      <c r="C1" s="74"/>
      <c r="D1" s="181" t="s">
        <v>389</v>
      </c>
      <c r="E1" s="181" t="s">
        <v>390</v>
      </c>
      <c r="F1" s="181" t="s">
        <v>392</v>
      </c>
      <c r="G1" s="181" t="s">
        <v>394</v>
      </c>
      <c r="H1" s="181" t="s">
        <v>396</v>
      </c>
      <c r="I1" s="181" t="s">
        <v>398</v>
      </c>
      <c r="J1" s="181" t="s">
        <v>400</v>
      </c>
      <c r="K1" s="181" t="s">
        <v>403</v>
      </c>
      <c r="L1" s="26"/>
      <c r="M1" s="181" t="s">
        <v>405</v>
      </c>
      <c r="N1" s="181" t="s">
        <v>406</v>
      </c>
      <c r="O1" s="181" t="s">
        <v>408</v>
      </c>
      <c r="P1" s="181" t="s">
        <v>410</v>
      </c>
      <c r="Q1" s="74"/>
      <c r="R1" s="26"/>
      <c r="S1" s="26"/>
      <c r="T1" s="74"/>
      <c r="U1" s="74"/>
      <c r="V1" s="74"/>
      <c r="W1" s="74"/>
      <c r="X1" s="26"/>
      <c r="Y1" s="74"/>
      <c r="Z1" s="26"/>
      <c r="AA1" s="74"/>
      <c r="AB1" s="74"/>
      <c r="AC1" s="78"/>
      <c r="AD1" s="26"/>
    </row>
    <row r="2" spans="1:30" ht="78.75" customHeight="1">
      <c r="A2" s="172" t="s">
        <v>425</v>
      </c>
      <c r="B2" s="173" t="s">
        <v>386</v>
      </c>
      <c r="C2" s="186" t="s">
        <v>110</v>
      </c>
      <c r="D2" s="174" t="s">
        <v>388</v>
      </c>
      <c r="E2" s="174" t="s">
        <v>391</v>
      </c>
      <c r="F2" s="174" t="s">
        <v>393</v>
      </c>
      <c r="G2" s="174" t="s">
        <v>395</v>
      </c>
      <c r="H2" s="174" t="s">
        <v>397</v>
      </c>
      <c r="I2" s="174" t="s">
        <v>399</v>
      </c>
      <c r="J2" s="174" t="s">
        <v>401</v>
      </c>
      <c r="K2" s="175" t="s">
        <v>402</v>
      </c>
      <c r="L2" s="176" t="s">
        <v>109</v>
      </c>
      <c r="M2" s="174" t="s">
        <v>404</v>
      </c>
      <c r="N2" s="174" t="s">
        <v>407</v>
      </c>
      <c r="O2" s="174" t="s">
        <v>409</v>
      </c>
      <c r="P2" s="174" t="s">
        <v>411</v>
      </c>
      <c r="Q2" s="176" t="s">
        <v>72</v>
      </c>
      <c r="R2" s="177" t="s">
        <v>73</v>
      </c>
      <c r="S2" s="71" t="s">
        <v>412</v>
      </c>
      <c r="T2" s="71" t="s">
        <v>413</v>
      </c>
      <c r="U2" s="179" t="s">
        <v>74</v>
      </c>
      <c r="V2" s="180" t="s">
        <v>75</v>
      </c>
      <c r="W2" s="178" t="s">
        <v>76</v>
      </c>
      <c r="X2" s="178" t="s">
        <v>77</v>
      </c>
      <c r="Y2" s="179" t="s">
        <v>121</v>
      </c>
      <c r="Z2" s="180" t="s">
        <v>78</v>
      </c>
      <c r="AA2" s="178" t="s">
        <v>76</v>
      </c>
      <c r="AB2" s="178" t="s">
        <v>79</v>
      </c>
      <c r="AC2" s="178" t="s">
        <v>80</v>
      </c>
      <c r="AD2" s="71" t="s">
        <v>414</v>
      </c>
    </row>
    <row r="3" spans="1:30" ht="42.75" customHeight="1">
      <c r="A3" s="97"/>
      <c r="B3" s="98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5"/>
      <c r="N3" s="185"/>
      <c r="O3" s="185"/>
      <c r="P3" s="185"/>
      <c r="Q3" s="183"/>
      <c r="R3" s="183"/>
      <c r="S3" s="71"/>
      <c r="T3" s="75"/>
      <c r="U3" s="319" t="s">
        <v>607</v>
      </c>
      <c r="V3" s="320"/>
      <c r="W3" s="320"/>
      <c r="X3" s="321"/>
      <c r="Y3" s="319" t="s">
        <v>608</v>
      </c>
      <c r="Z3" s="320"/>
      <c r="AA3" s="320"/>
      <c r="AB3" s="321"/>
      <c r="AC3" s="71"/>
      <c r="AD3" s="24"/>
    </row>
    <row r="4" spans="1:30">
      <c r="A4" s="25" t="s">
        <v>81</v>
      </c>
      <c r="B4" s="32"/>
      <c r="C4" s="74"/>
      <c r="D4" s="74"/>
      <c r="E4" s="74"/>
      <c r="F4" s="74"/>
      <c r="G4" s="74"/>
      <c r="H4" s="74"/>
      <c r="I4" s="74"/>
      <c r="J4" s="74"/>
      <c r="K4" s="74"/>
      <c r="L4" s="74"/>
      <c r="M4" s="26"/>
      <c r="N4" s="26"/>
      <c r="O4" s="26"/>
      <c r="P4" s="26"/>
      <c r="Q4" s="74"/>
      <c r="R4" s="26"/>
      <c r="S4" s="78"/>
      <c r="T4" s="297"/>
      <c r="U4" s="315"/>
      <c r="V4" s="315"/>
      <c r="W4" s="315"/>
      <c r="X4" s="315"/>
      <c r="Y4" s="316"/>
      <c r="Z4" s="317"/>
      <c r="AA4" s="317"/>
      <c r="AB4" s="318"/>
      <c r="AC4" s="28"/>
      <c r="AD4" s="26"/>
    </row>
    <row r="5" spans="1:30">
      <c r="A5" s="189" t="s">
        <v>142</v>
      </c>
      <c r="B5" s="245" t="s">
        <v>528</v>
      </c>
      <c r="C5" s="142">
        <v>3</v>
      </c>
      <c r="D5" s="142"/>
      <c r="E5" s="142"/>
      <c r="F5" s="142"/>
      <c r="G5" s="142">
        <v>6.5</v>
      </c>
      <c r="H5" s="142"/>
      <c r="I5" s="142"/>
      <c r="J5" s="142">
        <v>7</v>
      </c>
      <c r="K5" s="142">
        <v>33</v>
      </c>
      <c r="L5" s="26">
        <f t="shared" ref="L5:L22" si="0">15*K5/100</f>
        <v>4.95</v>
      </c>
      <c r="M5" s="144">
        <v>6</v>
      </c>
      <c r="N5" s="184"/>
      <c r="O5" s="184"/>
      <c r="P5" s="146">
        <v>6</v>
      </c>
      <c r="Q5" s="142">
        <f>(G5+J5+M5+P5)/4</f>
        <v>6.375</v>
      </c>
      <c r="R5" s="37">
        <f>C5+L5+Q5</f>
        <v>14.324999999999999</v>
      </c>
      <c r="S5" s="143"/>
      <c r="T5" s="276">
        <v>8</v>
      </c>
      <c r="U5" s="156"/>
      <c r="V5" s="142"/>
      <c r="W5" s="142"/>
      <c r="X5" s="157"/>
      <c r="Y5" s="158"/>
      <c r="Z5" s="143"/>
      <c r="AA5" s="143"/>
      <c r="AB5" s="143"/>
      <c r="AC5" s="143"/>
      <c r="AD5" s="26"/>
    </row>
    <row r="6" spans="1:30">
      <c r="A6" s="191" t="s">
        <v>145</v>
      </c>
      <c r="B6" s="242" t="s">
        <v>528</v>
      </c>
      <c r="C6" s="142">
        <v>5</v>
      </c>
      <c r="D6" s="142"/>
      <c r="E6" s="142"/>
      <c r="F6" s="142"/>
      <c r="G6" s="142">
        <v>4.5</v>
      </c>
      <c r="H6" s="142"/>
      <c r="I6" s="142"/>
      <c r="J6" s="142">
        <v>5</v>
      </c>
      <c r="K6" s="142">
        <v>50</v>
      </c>
      <c r="L6" s="26">
        <f t="shared" si="0"/>
        <v>7.5</v>
      </c>
      <c r="M6" s="144">
        <v>8</v>
      </c>
      <c r="N6" s="144"/>
      <c r="O6" s="144"/>
      <c r="P6" s="143">
        <v>0</v>
      </c>
      <c r="Q6" s="142">
        <f>(G6+J6+M6+P6)/4</f>
        <v>4.375</v>
      </c>
      <c r="R6" s="37">
        <f>C6+L6+Q6</f>
        <v>16.875</v>
      </c>
      <c r="S6" s="143"/>
      <c r="T6" s="142"/>
      <c r="U6" s="145">
        <v>51.5</v>
      </c>
      <c r="V6" s="142">
        <f>0.7*U6</f>
        <v>36.049999999999997</v>
      </c>
      <c r="W6" s="142">
        <f>R6+S6+V6</f>
        <v>52.924999999999997</v>
      </c>
      <c r="X6" s="143">
        <v>2</v>
      </c>
      <c r="Y6" s="149"/>
      <c r="Z6" s="142"/>
      <c r="AA6" s="142"/>
      <c r="AB6" s="142"/>
      <c r="AC6" s="143"/>
      <c r="AD6" s="69"/>
    </row>
    <row r="7" spans="1:30">
      <c r="A7" s="189" t="s">
        <v>148</v>
      </c>
      <c r="B7" s="243" t="s">
        <v>529</v>
      </c>
      <c r="C7" s="142">
        <v>5</v>
      </c>
      <c r="D7" s="142"/>
      <c r="E7" s="142"/>
      <c r="F7" s="142"/>
      <c r="G7" s="142">
        <v>4</v>
      </c>
      <c r="H7" s="142"/>
      <c r="I7" s="142"/>
      <c r="J7" s="142">
        <v>6</v>
      </c>
      <c r="K7" s="142">
        <v>43.5</v>
      </c>
      <c r="L7" s="26">
        <f t="shared" si="0"/>
        <v>6.5250000000000004</v>
      </c>
      <c r="M7" s="144">
        <v>6.5</v>
      </c>
      <c r="N7" s="144"/>
      <c r="O7" s="144"/>
      <c r="P7" s="277"/>
      <c r="Q7" s="142">
        <f>(G7+J7+M7+P7)/4</f>
        <v>4.125</v>
      </c>
      <c r="R7" s="37">
        <f>C7+L7+Q7</f>
        <v>15.65</v>
      </c>
      <c r="S7" s="143"/>
      <c r="T7" s="142"/>
      <c r="U7" s="145">
        <v>47</v>
      </c>
      <c r="V7" s="142">
        <f>0.7*U7</f>
        <v>32.9</v>
      </c>
      <c r="W7" s="142">
        <f>R7+S7+V7</f>
        <v>48.55</v>
      </c>
      <c r="X7" s="143">
        <v>2</v>
      </c>
      <c r="Y7" s="149"/>
      <c r="Z7" s="37"/>
      <c r="AA7" s="142"/>
      <c r="AB7" s="142"/>
      <c r="AC7" s="143"/>
      <c r="AD7" s="69"/>
    </row>
    <row r="8" spans="1:30">
      <c r="A8" s="92" t="s">
        <v>151</v>
      </c>
      <c r="B8" s="242" t="s">
        <v>529</v>
      </c>
      <c r="C8" s="142">
        <v>4</v>
      </c>
      <c r="D8" s="142"/>
      <c r="E8" s="142"/>
      <c r="F8" s="142"/>
      <c r="G8" s="142">
        <v>4</v>
      </c>
      <c r="H8" s="142"/>
      <c r="I8" s="142"/>
      <c r="J8" s="142">
        <v>2.5</v>
      </c>
      <c r="K8" s="142">
        <v>35.5</v>
      </c>
      <c r="L8" s="26">
        <f t="shared" si="0"/>
        <v>5.3250000000000002</v>
      </c>
      <c r="M8" s="144">
        <v>10</v>
      </c>
      <c r="N8" s="144"/>
      <c r="O8" s="144"/>
      <c r="P8" s="142">
        <v>2</v>
      </c>
      <c r="Q8" s="142">
        <f>(G8+J8+M8+P8)/4</f>
        <v>4.625</v>
      </c>
      <c r="R8" s="37">
        <f>C8+L8+Q8</f>
        <v>13.95</v>
      </c>
      <c r="S8" s="143">
        <f>15-R8</f>
        <v>1.0500000000000007</v>
      </c>
      <c r="T8" s="302">
        <v>14.5</v>
      </c>
      <c r="U8" s="145">
        <v>47.5</v>
      </c>
      <c r="V8" s="142">
        <f>0.7*U8</f>
        <v>33.25</v>
      </c>
      <c r="W8" s="142">
        <f>R8+S8+V8</f>
        <v>48.25</v>
      </c>
      <c r="X8" s="143">
        <v>2</v>
      </c>
      <c r="Y8" s="149"/>
      <c r="Z8" s="142"/>
      <c r="AA8" s="142"/>
      <c r="AB8" s="142"/>
      <c r="AC8" s="143"/>
      <c r="AD8" s="70"/>
    </row>
    <row r="9" spans="1:30">
      <c r="A9" s="189" t="s">
        <v>154</v>
      </c>
      <c r="B9" s="246" t="s">
        <v>530</v>
      </c>
      <c r="C9" s="142">
        <v>5</v>
      </c>
      <c r="D9" s="142"/>
      <c r="E9" s="142"/>
      <c r="F9" s="142"/>
      <c r="G9" s="142">
        <v>3.5</v>
      </c>
      <c r="H9" s="142"/>
      <c r="I9" s="142"/>
      <c r="J9" s="142">
        <v>7.5</v>
      </c>
      <c r="K9" s="142">
        <v>58.5</v>
      </c>
      <c r="L9" s="26">
        <f t="shared" si="0"/>
        <v>8.7750000000000004</v>
      </c>
      <c r="M9" s="144">
        <v>8</v>
      </c>
      <c r="N9" s="144"/>
      <c r="O9" s="144"/>
      <c r="P9" s="276"/>
      <c r="Q9" s="142">
        <f t="shared" ref="Q9:Q10" si="1">(G9+J9+M9+P9)/4</f>
        <v>4.75</v>
      </c>
      <c r="R9" s="37">
        <f t="shared" ref="R9:R10" si="2">C9+L9+Q9</f>
        <v>18.524999999999999</v>
      </c>
      <c r="S9" s="143"/>
      <c r="T9" s="142"/>
      <c r="U9" s="147">
        <v>63</v>
      </c>
      <c r="V9" s="142">
        <f>0.7*U9</f>
        <v>44.099999999999994</v>
      </c>
      <c r="W9" s="142">
        <f>R9+S9+V9</f>
        <v>62.624999999999993</v>
      </c>
      <c r="X9" s="143">
        <v>3</v>
      </c>
      <c r="Y9" s="142"/>
      <c r="Z9" s="142"/>
      <c r="AA9" s="142"/>
      <c r="AB9" s="142"/>
      <c r="AC9" s="143"/>
      <c r="AD9" s="69"/>
    </row>
    <row r="10" spans="1:30">
      <c r="A10" s="191" t="s">
        <v>157</v>
      </c>
      <c r="B10" s="242" t="s">
        <v>530</v>
      </c>
      <c r="C10" s="142">
        <v>2.5</v>
      </c>
      <c r="D10" s="142"/>
      <c r="E10" s="142"/>
      <c r="F10" s="142"/>
      <c r="G10" s="275">
        <v>1.5</v>
      </c>
      <c r="H10" s="142"/>
      <c r="I10" s="142"/>
      <c r="J10" s="142">
        <v>6.5</v>
      </c>
      <c r="K10" s="142">
        <v>32</v>
      </c>
      <c r="L10" s="26">
        <f t="shared" si="0"/>
        <v>4.8</v>
      </c>
      <c r="M10" s="144">
        <v>8.5</v>
      </c>
      <c r="N10" s="144"/>
      <c r="O10" s="144"/>
      <c r="P10" s="276"/>
      <c r="Q10" s="142">
        <f t="shared" si="1"/>
        <v>4.125</v>
      </c>
      <c r="R10" s="37">
        <f t="shared" si="2"/>
        <v>11.425000000000001</v>
      </c>
      <c r="S10" s="143"/>
      <c r="T10" s="276">
        <v>0</v>
      </c>
      <c r="U10" s="147"/>
      <c r="V10" s="142"/>
      <c r="W10" s="142"/>
      <c r="X10" s="143"/>
      <c r="Y10" s="142"/>
      <c r="Z10" s="142"/>
      <c r="AA10" s="142"/>
      <c r="AB10" s="142"/>
      <c r="AC10" s="143"/>
      <c r="AD10" s="70"/>
    </row>
    <row r="11" spans="1:30">
      <c r="A11" s="189" t="s">
        <v>163</v>
      </c>
      <c r="B11" s="246" t="s">
        <v>531</v>
      </c>
      <c r="C11" s="142">
        <v>5</v>
      </c>
      <c r="D11" s="142"/>
      <c r="E11" s="142"/>
      <c r="F11" s="142"/>
      <c r="G11" s="239" t="s">
        <v>84</v>
      </c>
      <c r="H11" s="142"/>
      <c r="I11" s="142"/>
      <c r="J11" s="142">
        <v>4</v>
      </c>
      <c r="K11" s="142">
        <v>50.5</v>
      </c>
      <c r="L11" s="26">
        <f t="shared" si="0"/>
        <v>7.5750000000000002</v>
      </c>
      <c r="M11" s="144">
        <v>5.5</v>
      </c>
      <c r="N11" s="144"/>
      <c r="O11" s="144"/>
      <c r="P11" s="144">
        <v>4</v>
      </c>
      <c r="Q11" s="142">
        <f>(J11+M11+P11)/3</f>
        <v>4.5</v>
      </c>
      <c r="R11" s="37">
        <f t="shared" ref="R11:R22" si="3">C11+L11+Q11</f>
        <v>17.074999999999999</v>
      </c>
      <c r="S11" s="143"/>
      <c r="T11" s="142"/>
      <c r="U11" s="145">
        <v>58</v>
      </c>
      <c r="V11" s="142">
        <f>0.7*U11</f>
        <v>40.599999999999994</v>
      </c>
      <c r="W11" s="142">
        <f>R11+S11+V11</f>
        <v>57.674999999999997</v>
      </c>
      <c r="X11" s="143">
        <v>3</v>
      </c>
      <c r="Y11" s="142"/>
      <c r="Z11" s="37"/>
      <c r="AA11" s="142"/>
      <c r="AB11" s="142"/>
      <c r="AC11" s="143"/>
      <c r="AD11" s="69"/>
    </row>
    <row r="12" spans="1:30">
      <c r="A12" s="92" t="s">
        <v>166</v>
      </c>
      <c r="B12" s="242" t="s">
        <v>531</v>
      </c>
      <c r="C12" s="142">
        <v>3</v>
      </c>
      <c r="D12" s="142"/>
      <c r="E12" s="142"/>
      <c r="F12" s="142"/>
      <c r="G12" s="142">
        <v>3</v>
      </c>
      <c r="H12" s="142"/>
      <c r="I12" s="142"/>
      <c r="J12" s="142">
        <v>5</v>
      </c>
      <c r="K12" s="142">
        <v>59</v>
      </c>
      <c r="L12" s="26">
        <f t="shared" si="0"/>
        <v>8.85</v>
      </c>
      <c r="M12" s="297">
        <v>10</v>
      </c>
      <c r="N12" s="142"/>
      <c r="O12" s="142"/>
      <c r="P12" s="144">
        <v>5</v>
      </c>
      <c r="Q12" s="142">
        <f>(G12+J12+M12+P12)/4</f>
        <v>5.75</v>
      </c>
      <c r="R12" s="37">
        <f t="shared" si="3"/>
        <v>17.600000000000001</v>
      </c>
      <c r="S12" s="143"/>
      <c r="T12" s="142"/>
      <c r="U12" s="145">
        <v>51</v>
      </c>
      <c r="V12" s="142">
        <f>0.7*U12</f>
        <v>35.699999999999996</v>
      </c>
      <c r="W12" s="142">
        <f>R12+S12+V12</f>
        <v>53.3</v>
      </c>
      <c r="X12" s="143">
        <v>2</v>
      </c>
      <c r="Y12" s="142"/>
      <c r="Z12" s="142"/>
      <c r="AA12" s="142"/>
      <c r="AB12" s="142"/>
      <c r="AC12" s="143"/>
      <c r="AD12" s="41"/>
    </row>
    <row r="13" spans="1:30">
      <c r="A13" s="189" t="s">
        <v>169</v>
      </c>
      <c r="B13" s="245" t="s">
        <v>532</v>
      </c>
      <c r="C13" s="142">
        <v>4</v>
      </c>
      <c r="D13" s="142"/>
      <c r="E13" s="142"/>
      <c r="F13" s="142"/>
      <c r="G13" s="142">
        <v>2.5</v>
      </c>
      <c r="H13" s="142"/>
      <c r="I13" s="142"/>
      <c r="J13" s="142">
        <v>7.5</v>
      </c>
      <c r="K13" s="142">
        <v>59</v>
      </c>
      <c r="L13" s="26">
        <f t="shared" si="0"/>
        <v>8.85</v>
      </c>
      <c r="M13" s="144">
        <v>10</v>
      </c>
      <c r="N13" s="144"/>
      <c r="O13" s="144"/>
      <c r="P13" s="144">
        <v>6</v>
      </c>
      <c r="Q13" s="142">
        <f>(G13+J13+M13+P13)/4</f>
        <v>6.5</v>
      </c>
      <c r="R13" s="37">
        <f t="shared" si="3"/>
        <v>19.350000000000001</v>
      </c>
      <c r="S13" s="143"/>
      <c r="T13" s="142"/>
      <c r="U13" s="145">
        <v>56</v>
      </c>
      <c r="V13" s="142">
        <f>0.7*U13</f>
        <v>39.199999999999996</v>
      </c>
      <c r="W13" s="142">
        <f>R13+S13+V13</f>
        <v>58.55</v>
      </c>
      <c r="X13" s="143">
        <v>3</v>
      </c>
      <c r="Y13" s="142"/>
      <c r="Z13" s="37"/>
      <c r="AA13" s="142"/>
      <c r="AB13" s="142"/>
      <c r="AC13" s="143"/>
      <c r="AD13" s="41"/>
    </row>
    <row r="14" spans="1:30">
      <c r="A14" s="92" t="s">
        <v>172</v>
      </c>
      <c r="B14" s="242" t="s">
        <v>532</v>
      </c>
      <c r="C14" s="142">
        <v>4</v>
      </c>
      <c r="D14" s="142"/>
      <c r="E14" s="142"/>
      <c r="F14" s="142"/>
      <c r="G14" s="239" t="s">
        <v>84</v>
      </c>
      <c r="H14" s="142"/>
      <c r="I14" s="142"/>
      <c r="J14" s="142">
        <v>7.5</v>
      </c>
      <c r="K14" s="142">
        <v>68.5</v>
      </c>
      <c r="L14" s="26">
        <f t="shared" si="0"/>
        <v>10.275</v>
      </c>
      <c r="M14" s="144">
        <v>2.5</v>
      </c>
      <c r="N14" s="144"/>
      <c r="O14" s="144"/>
      <c r="P14" s="144">
        <v>5</v>
      </c>
      <c r="Q14" s="142">
        <f>(J14+M14+P14)/3</f>
        <v>5</v>
      </c>
      <c r="R14" s="37">
        <f t="shared" si="3"/>
        <v>19.274999999999999</v>
      </c>
      <c r="S14" s="143"/>
      <c r="T14" s="142"/>
      <c r="U14" s="145"/>
      <c r="V14" s="142"/>
      <c r="W14" s="142"/>
      <c r="X14" s="143"/>
      <c r="Y14" s="142">
        <v>56</v>
      </c>
      <c r="Z14" s="142">
        <f>0.7*Y14</f>
        <v>39.199999999999996</v>
      </c>
      <c r="AA14" s="142">
        <f>R14+S14+Z14</f>
        <v>58.474999999999994</v>
      </c>
      <c r="AB14" s="142">
        <v>3</v>
      </c>
      <c r="AC14" s="143"/>
      <c r="AD14" s="41"/>
    </row>
    <row r="15" spans="1:30">
      <c r="A15" s="189" t="s">
        <v>174</v>
      </c>
      <c r="B15" s="246" t="s">
        <v>533</v>
      </c>
      <c r="C15" s="142">
        <v>5</v>
      </c>
      <c r="D15" s="142"/>
      <c r="E15" s="142"/>
      <c r="F15" s="142"/>
      <c r="G15" s="142">
        <v>6</v>
      </c>
      <c r="H15" s="142"/>
      <c r="I15" s="142"/>
      <c r="J15" s="142">
        <v>8.5</v>
      </c>
      <c r="K15" s="142">
        <v>54</v>
      </c>
      <c r="L15" s="26">
        <f t="shared" si="0"/>
        <v>8.1</v>
      </c>
      <c r="M15" s="144">
        <v>8</v>
      </c>
      <c r="N15" s="144"/>
      <c r="O15" s="144"/>
      <c r="P15" s="144">
        <v>6.5</v>
      </c>
      <c r="Q15" s="142">
        <f t="shared" ref="Q15:Q21" si="4">(G15+J15+M15+P15)/4</f>
        <v>7.25</v>
      </c>
      <c r="R15" s="37">
        <f t="shared" si="3"/>
        <v>20.350000000000001</v>
      </c>
      <c r="S15" s="143"/>
      <c r="T15" s="142"/>
      <c r="U15" s="145">
        <v>64</v>
      </c>
      <c r="V15" s="142">
        <f>0.7*U15</f>
        <v>44.8</v>
      </c>
      <c r="W15" s="142">
        <f>R15+S15+V15</f>
        <v>65.150000000000006</v>
      </c>
      <c r="X15" s="143">
        <v>3</v>
      </c>
      <c r="Y15" s="142"/>
      <c r="Z15" s="142"/>
      <c r="AA15" s="142"/>
      <c r="AB15" s="142"/>
      <c r="AC15" s="143"/>
      <c r="AD15" s="41"/>
    </row>
    <row r="16" spans="1:30">
      <c r="A16" s="92" t="s">
        <v>177</v>
      </c>
      <c r="B16" s="242" t="s">
        <v>533</v>
      </c>
      <c r="C16" s="142">
        <v>5</v>
      </c>
      <c r="D16" s="142"/>
      <c r="E16" s="142"/>
      <c r="F16" s="142"/>
      <c r="G16" s="142">
        <v>3</v>
      </c>
      <c r="H16" s="142"/>
      <c r="I16" s="142"/>
      <c r="J16" s="142">
        <v>7.5</v>
      </c>
      <c r="K16" s="142">
        <v>56</v>
      </c>
      <c r="L16" s="26">
        <f t="shared" si="0"/>
        <v>8.4</v>
      </c>
      <c r="M16" s="144">
        <v>9</v>
      </c>
      <c r="N16" s="144"/>
      <c r="O16" s="144"/>
      <c r="P16" s="144">
        <v>4</v>
      </c>
      <c r="Q16" s="142">
        <f t="shared" si="4"/>
        <v>5.875</v>
      </c>
      <c r="R16" s="37">
        <f t="shared" si="3"/>
        <v>19.274999999999999</v>
      </c>
      <c r="S16" s="143"/>
      <c r="T16" s="142"/>
      <c r="U16" s="145">
        <v>65.5</v>
      </c>
      <c r="V16" s="142">
        <f>0.7*U16</f>
        <v>45.849999999999994</v>
      </c>
      <c r="W16" s="142">
        <f>R16+S16+V16</f>
        <v>65.125</v>
      </c>
      <c r="X16" s="143">
        <v>3</v>
      </c>
      <c r="Y16" s="142"/>
      <c r="Z16" s="142"/>
      <c r="AA16" s="142"/>
      <c r="AB16" s="142"/>
      <c r="AC16" s="143"/>
      <c r="AD16" s="41"/>
    </row>
    <row r="17" spans="1:30">
      <c r="A17" s="189" t="s">
        <v>180</v>
      </c>
      <c r="B17" s="243" t="s">
        <v>534</v>
      </c>
      <c r="C17" s="142">
        <v>4</v>
      </c>
      <c r="D17" s="142"/>
      <c r="E17" s="142"/>
      <c r="F17" s="142"/>
      <c r="G17" s="142">
        <v>8.5</v>
      </c>
      <c r="H17" s="142"/>
      <c r="I17" s="142"/>
      <c r="J17" s="142">
        <v>10</v>
      </c>
      <c r="K17" s="142">
        <v>75</v>
      </c>
      <c r="L17" s="26">
        <f t="shared" si="0"/>
        <v>11.25</v>
      </c>
      <c r="M17" s="144">
        <v>9</v>
      </c>
      <c r="N17" s="184"/>
      <c r="O17" s="184"/>
      <c r="P17" s="146">
        <v>9</v>
      </c>
      <c r="Q17" s="142">
        <f t="shared" si="4"/>
        <v>9.125</v>
      </c>
      <c r="R17" s="303">
        <f t="shared" si="3"/>
        <v>24.375</v>
      </c>
      <c r="S17" s="143">
        <v>10</v>
      </c>
      <c r="T17" s="142"/>
      <c r="U17" s="145">
        <v>73</v>
      </c>
      <c r="V17" s="142">
        <f>0.7*U17</f>
        <v>51.099999999999994</v>
      </c>
      <c r="W17" s="142">
        <f>R17+S17+V17</f>
        <v>85.474999999999994</v>
      </c>
      <c r="X17" s="143">
        <v>5</v>
      </c>
      <c r="Y17" s="142"/>
      <c r="Z17" s="37"/>
      <c r="AA17" s="142"/>
      <c r="AB17" s="142"/>
      <c r="AC17" s="143"/>
      <c r="AD17" s="41"/>
    </row>
    <row r="18" spans="1:30">
      <c r="A18" s="92" t="s">
        <v>183</v>
      </c>
      <c r="B18" s="242" t="s">
        <v>534</v>
      </c>
      <c r="C18" s="142">
        <v>5</v>
      </c>
      <c r="D18" s="142"/>
      <c r="E18" s="142"/>
      <c r="F18" s="142"/>
      <c r="G18" s="142">
        <v>3.5</v>
      </c>
      <c r="H18" s="142"/>
      <c r="I18" s="142"/>
      <c r="J18" s="142">
        <v>7.5</v>
      </c>
      <c r="K18" s="142">
        <v>47.5</v>
      </c>
      <c r="L18" s="26">
        <f t="shared" si="0"/>
        <v>7.125</v>
      </c>
      <c r="M18" s="144">
        <v>6</v>
      </c>
      <c r="N18" s="144"/>
      <c r="O18" s="144"/>
      <c r="P18" s="144">
        <v>1</v>
      </c>
      <c r="Q18" s="142">
        <f t="shared" si="4"/>
        <v>4.5</v>
      </c>
      <c r="R18" s="37">
        <f t="shared" si="3"/>
        <v>16.625</v>
      </c>
      <c r="S18" s="143"/>
      <c r="T18" s="142"/>
      <c r="U18" s="145">
        <v>58</v>
      </c>
      <c r="V18" s="142">
        <f t="shared" ref="V18:V28" si="5">0.7*U18</f>
        <v>40.599999999999994</v>
      </c>
      <c r="W18" s="142">
        <f t="shared" ref="W18:W28" si="6">R18+S18+V18</f>
        <v>57.224999999999994</v>
      </c>
      <c r="X18" s="143">
        <v>3</v>
      </c>
      <c r="Y18" s="142"/>
      <c r="Z18" s="142"/>
      <c r="AA18" s="142"/>
      <c r="AB18" s="142"/>
      <c r="AC18" s="143"/>
      <c r="AD18" s="41"/>
    </row>
    <row r="19" spans="1:30">
      <c r="A19" s="189" t="s">
        <v>186</v>
      </c>
      <c r="B19" s="286" t="s">
        <v>535</v>
      </c>
      <c r="C19" s="142">
        <v>4</v>
      </c>
      <c r="D19" s="142"/>
      <c r="E19" s="142"/>
      <c r="F19" s="142"/>
      <c r="G19" s="142">
        <v>5.5</v>
      </c>
      <c r="H19" s="142"/>
      <c r="I19" s="142"/>
      <c r="J19" s="142">
        <v>8</v>
      </c>
      <c r="K19" s="142">
        <v>49</v>
      </c>
      <c r="L19" s="26">
        <f t="shared" si="0"/>
        <v>7.35</v>
      </c>
      <c r="M19" s="144">
        <v>10</v>
      </c>
      <c r="N19" s="144"/>
      <c r="O19" s="144"/>
      <c r="P19" s="144">
        <v>4.5</v>
      </c>
      <c r="Q19" s="142">
        <f t="shared" si="4"/>
        <v>7</v>
      </c>
      <c r="R19" s="37">
        <f t="shared" si="3"/>
        <v>18.350000000000001</v>
      </c>
      <c r="S19" s="143"/>
      <c r="T19" s="142"/>
      <c r="U19" s="145">
        <v>47.5</v>
      </c>
      <c r="V19" s="142">
        <f t="shared" si="5"/>
        <v>33.25</v>
      </c>
      <c r="W19" s="142">
        <f t="shared" si="6"/>
        <v>51.6</v>
      </c>
      <c r="X19" s="143">
        <v>2</v>
      </c>
      <c r="Y19" s="142"/>
      <c r="Z19" s="142"/>
      <c r="AA19" s="142"/>
      <c r="AB19" s="142"/>
      <c r="AC19" s="143"/>
      <c r="AD19" s="41"/>
    </row>
    <row r="20" spans="1:30" ht="12" customHeight="1">
      <c r="A20" s="92" t="s">
        <v>189</v>
      </c>
      <c r="B20" s="242" t="s">
        <v>535</v>
      </c>
      <c r="C20" s="142">
        <v>5</v>
      </c>
      <c r="D20" s="142"/>
      <c r="E20" s="142"/>
      <c r="F20" s="142"/>
      <c r="G20" s="142">
        <v>3.5</v>
      </c>
      <c r="H20" s="142"/>
      <c r="I20" s="142"/>
      <c r="J20" s="142">
        <v>7.5</v>
      </c>
      <c r="K20" s="142">
        <v>54.5</v>
      </c>
      <c r="L20" s="26">
        <f t="shared" si="0"/>
        <v>8.1750000000000007</v>
      </c>
      <c r="M20" s="144">
        <v>8</v>
      </c>
      <c r="N20" s="144"/>
      <c r="O20" s="144"/>
      <c r="P20" s="144">
        <v>1</v>
      </c>
      <c r="Q20" s="142">
        <f t="shared" si="4"/>
        <v>5</v>
      </c>
      <c r="R20" s="37">
        <f t="shared" si="3"/>
        <v>18.175000000000001</v>
      </c>
      <c r="S20" s="143"/>
      <c r="T20" s="142"/>
      <c r="U20" s="147">
        <v>63</v>
      </c>
      <c r="V20" s="142">
        <f t="shared" si="5"/>
        <v>44.099999999999994</v>
      </c>
      <c r="W20" s="142">
        <f t="shared" si="6"/>
        <v>62.274999999999991</v>
      </c>
      <c r="X20" s="143">
        <v>3</v>
      </c>
      <c r="Y20" s="142"/>
      <c r="Z20" s="142"/>
      <c r="AA20" s="142"/>
      <c r="AB20" s="142"/>
      <c r="AC20" s="143"/>
      <c r="AD20" s="41"/>
    </row>
    <row r="21" spans="1:30">
      <c r="A21" s="189" t="s">
        <v>196</v>
      </c>
      <c r="B21" s="244" t="s">
        <v>536</v>
      </c>
      <c r="C21" s="142">
        <v>4.5</v>
      </c>
      <c r="D21" s="142"/>
      <c r="E21" s="142"/>
      <c r="F21" s="142"/>
      <c r="G21" s="142">
        <v>5</v>
      </c>
      <c r="H21" s="142"/>
      <c r="I21" s="142"/>
      <c r="J21" s="142">
        <v>5.5</v>
      </c>
      <c r="K21" s="142">
        <v>52.5</v>
      </c>
      <c r="L21" s="26">
        <f t="shared" si="0"/>
        <v>7.875</v>
      </c>
      <c r="M21" s="144">
        <v>8</v>
      </c>
      <c r="N21" s="144"/>
      <c r="O21" s="144"/>
      <c r="P21" s="144">
        <v>1.5</v>
      </c>
      <c r="Q21" s="142">
        <f t="shared" si="4"/>
        <v>5</v>
      </c>
      <c r="R21" s="37">
        <f t="shared" si="3"/>
        <v>17.375</v>
      </c>
      <c r="S21" s="143"/>
      <c r="T21" s="142"/>
      <c r="U21" s="145">
        <v>59.5</v>
      </c>
      <c r="V21" s="142">
        <f t="shared" si="5"/>
        <v>41.65</v>
      </c>
      <c r="W21" s="142">
        <f t="shared" si="6"/>
        <v>59.024999999999999</v>
      </c>
      <c r="X21" s="143">
        <v>3</v>
      </c>
      <c r="Y21" s="142"/>
      <c r="Z21" s="142"/>
      <c r="AA21" s="142"/>
      <c r="AB21" s="142"/>
      <c r="AC21" s="143"/>
      <c r="AD21" s="41"/>
    </row>
    <row r="22" spans="1:30">
      <c r="A22" s="92" t="s">
        <v>198</v>
      </c>
      <c r="B22" s="242" t="s">
        <v>536</v>
      </c>
      <c r="C22" s="142">
        <v>4</v>
      </c>
      <c r="D22" s="142"/>
      <c r="E22" s="142"/>
      <c r="F22" s="142"/>
      <c r="G22" s="142">
        <v>3</v>
      </c>
      <c r="H22" s="142"/>
      <c r="I22" s="142"/>
      <c r="J22" s="142">
        <v>4.5</v>
      </c>
      <c r="K22" s="142">
        <v>48</v>
      </c>
      <c r="L22" s="26">
        <f t="shared" si="0"/>
        <v>7.2</v>
      </c>
      <c r="M22" s="290" t="s">
        <v>84</v>
      </c>
      <c r="N22" s="144"/>
      <c r="O22" s="144"/>
      <c r="P22" s="143">
        <v>3</v>
      </c>
      <c r="Q22" s="142">
        <f>(G22+J22+P22)/3</f>
        <v>3.5</v>
      </c>
      <c r="R22" s="37">
        <f t="shared" si="3"/>
        <v>14.7</v>
      </c>
      <c r="S22" s="143">
        <f>15-R22</f>
        <v>0.30000000000000071</v>
      </c>
      <c r="T22" s="302">
        <v>21.5</v>
      </c>
      <c r="U22" s="145">
        <v>68</v>
      </c>
      <c r="V22" s="142">
        <f t="shared" si="5"/>
        <v>47.599999999999994</v>
      </c>
      <c r="W22" s="142">
        <f>R22+S22+V22</f>
        <v>62.599999999999994</v>
      </c>
      <c r="X22" s="143">
        <v>3</v>
      </c>
      <c r="Y22" s="142"/>
      <c r="Z22" s="142"/>
      <c r="AA22" s="142"/>
      <c r="AB22" s="142"/>
      <c r="AC22" s="143"/>
      <c r="AD22" s="41"/>
    </row>
    <row r="23" spans="1:30">
      <c r="A23" s="189" t="s">
        <v>201</v>
      </c>
      <c r="B23" s="246" t="s">
        <v>537</v>
      </c>
      <c r="C23" s="142">
        <v>5</v>
      </c>
      <c r="D23" s="142"/>
      <c r="E23" s="142"/>
      <c r="F23" s="142"/>
      <c r="G23" s="142">
        <v>5.5</v>
      </c>
      <c r="H23" s="142"/>
      <c r="I23" s="142"/>
      <c r="J23" s="142">
        <v>9.5</v>
      </c>
      <c r="K23" s="276" t="s">
        <v>0</v>
      </c>
      <c r="L23" s="26"/>
      <c r="M23" s="142">
        <v>8.5</v>
      </c>
      <c r="N23" s="142"/>
      <c r="O23" s="142"/>
      <c r="P23" s="142">
        <v>6</v>
      </c>
      <c r="Q23" s="142">
        <f>(G23+J23+M23+P23)/4</f>
        <v>7.375</v>
      </c>
      <c r="R23" s="37">
        <f>C23+Q23</f>
        <v>12.375</v>
      </c>
      <c r="S23" s="143"/>
      <c r="T23" s="142"/>
      <c r="U23" s="145">
        <v>93.5</v>
      </c>
      <c r="V23" s="142">
        <f>0.85*U23</f>
        <v>79.474999999999994</v>
      </c>
      <c r="W23" s="142">
        <f>R23+S23+V23</f>
        <v>91.85</v>
      </c>
      <c r="X23" s="143">
        <v>5</v>
      </c>
      <c r="Y23" s="142"/>
      <c r="Z23" s="142"/>
      <c r="AA23" s="142"/>
      <c r="AB23" s="142"/>
      <c r="AC23" s="143"/>
      <c r="AD23" s="41"/>
    </row>
    <row r="24" spans="1:30">
      <c r="A24" s="92" t="s">
        <v>86</v>
      </c>
      <c r="B24" s="169" t="s">
        <v>537</v>
      </c>
      <c r="C24" s="142">
        <v>0</v>
      </c>
      <c r="D24" s="142"/>
      <c r="E24" s="142"/>
      <c r="F24" s="142"/>
      <c r="G24" s="239" t="s">
        <v>84</v>
      </c>
      <c r="H24" s="142"/>
      <c r="I24" s="142"/>
      <c r="J24" s="277"/>
      <c r="K24" s="142">
        <v>31</v>
      </c>
      <c r="L24" s="26">
        <f t="shared" ref="L24:L71" si="7">15*K24/100</f>
        <v>4.6500000000000004</v>
      </c>
      <c r="M24" s="290" t="s">
        <v>84</v>
      </c>
      <c r="N24" s="144"/>
      <c r="O24" s="144"/>
      <c r="P24" s="276"/>
      <c r="Q24" s="142"/>
      <c r="R24" s="37">
        <f t="shared" ref="R24:R34" si="8">C24+L24+Q24</f>
        <v>4.6500000000000004</v>
      </c>
      <c r="S24" s="143">
        <f>15-R24</f>
        <v>10.35</v>
      </c>
      <c r="T24" s="302">
        <v>16.5</v>
      </c>
      <c r="U24" s="142">
        <v>46.5</v>
      </c>
      <c r="V24" s="142">
        <f t="shared" si="5"/>
        <v>32.549999999999997</v>
      </c>
      <c r="W24" s="142">
        <f t="shared" si="6"/>
        <v>47.55</v>
      </c>
      <c r="X24" s="142">
        <v>2</v>
      </c>
      <c r="Y24" s="145"/>
      <c r="Z24" s="142"/>
      <c r="AA24" s="142"/>
      <c r="AB24" s="143"/>
      <c r="AC24" s="143"/>
      <c r="AD24" s="41"/>
    </row>
    <row r="25" spans="1:30">
      <c r="A25" s="189" t="s">
        <v>205</v>
      </c>
      <c r="B25" s="243" t="s">
        <v>538</v>
      </c>
      <c r="C25" s="274">
        <v>4</v>
      </c>
      <c r="D25" s="142"/>
      <c r="E25" s="142"/>
      <c r="F25" s="142"/>
      <c r="G25" s="142">
        <v>3</v>
      </c>
      <c r="H25" s="142"/>
      <c r="I25" s="142"/>
      <c r="J25" s="142">
        <v>8.5</v>
      </c>
      <c r="K25" s="142">
        <v>39.5</v>
      </c>
      <c r="L25" s="26">
        <f t="shared" si="7"/>
        <v>5.9249999999999998</v>
      </c>
      <c r="M25" s="144">
        <v>5</v>
      </c>
      <c r="N25" s="144"/>
      <c r="O25" s="144"/>
      <c r="P25" s="142">
        <v>5</v>
      </c>
      <c r="Q25" s="142">
        <f t="shared" ref="Q25:Q38" si="9">(G25+J25+M25+P25)/4</f>
        <v>5.375</v>
      </c>
      <c r="R25" s="37">
        <f t="shared" si="8"/>
        <v>15.3</v>
      </c>
      <c r="S25" s="143"/>
      <c r="T25" s="142"/>
      <c r="U25" s="145">
        <v>52</v>
      </c>
      <c r="V25" s="142">
        <f t="shared" si="5"/>
        <v>36.4</v>
      </c>
      <c r="W25" s="142">
        <f t="shared" si="6"/>
        <v>51.7</v>
      </c>
      <c r="X25" s="142">
        <v>2</v>
      </c>
      <c r="Y25" s="142"/>
      <c r="Z25" s="142"/>
      <c r="AA25" s="142"/>
      <c r="AB25" s="142"/>
      <c r="AC25" s="143"/>
      <c r="AD25" s="41"/>
    </row>
    <row r="26" spans="1:30">
      <c r="A26" s="92" t="s">
        <v>208</v>
      </c>
      <c r="B26" s="242" t="s">
        <v>538</v>
      </c>
      <c r="C26" s="142">
        <v>4</v>
      </c>
      <c r="D26" s="142"/>
      <c r="E26" s="142"/>
      <c r="F26" s="142"/>
      <c r="G26" s="142">
        <v>5.5</v>
      </c>
      <c r="H26" s="142"/>
      <c r="I26" s="142"/>
      <c r="J26" s="142">
        <v>2.5</v>
      </c>
      <c r="K26" s="142">
        <v>44</v>
      </c>
      <c r="L26" s="26">
        <f t="shared" si="7"/>
        <v>6.6</v>
      </c>
      <c r="M26" s="144">
        <v>5.5</v>
      </c>
      <c r="N26" s="144"/>
      <c r="O26" s="144"/>
      <c r="P26" s="143">
        <v>3.5</v>
      </c>
      <c r="Q26" s="142">
        <f t="shared" si="9"/>
        <v>4.25</v>
      </c>
      <c r="R26" s="37">
        <f t="shared" si="8"/>
        <v>14.85</v>
      </c>
      <c r="S26" s="143">
        <f>15-R26</f>
        <v>0.15000000000000036</v>
      </c>
      <c r="T26" s="302">
        <v>17.5</v>
      </c>
      <c r="U26" s="147">
        <v>47.5</v>
      </c>
      <c r="V26" s="142">
        <f t="shared" si="5"/>
        <v>33.25</v>
      </c>
      <c r="W26" s="142">
        <f t="shared" si="6"/>
        <v>48.25</v>
      </c>
      <c r="X26" s="142">
        <v>2</v>
      </c>
      <c r="Y26" s="142"/>
      <c r="Z26" s="142"/>
      <c r="AA26" s="142"/>
      <c r="AB26" s="142"/>
      <c r="AC26" s="143"/>
      <c r="AD26" s="41"/>
    </row>
    <row r="27" spans="1:30">
      <c r="A27" s="190" t="s">
        <v>211</v>
      </c>
      <c r="B27" s="243" t="s">
        <v>539</v>
      </c>
      <c r="C27" s="142">
        <v>4</v>
      </c>
      <c r="D27" s="142"/>
      <c r="E27" s="142"/>
      <c r="F27" s="142"/>
      <c r="G27" s="142">
        <v>5.5</v>
      </c>
      <c r="H27" s="142"/>
      <c r="I27" s="142"/>
      <c r="J27" s="142">
        <v>4.5</v>
      </c>
      <c r="K27" s="142">
        <v>50</v>
      </c>
      <c r="L27" s="26">
        <f t="shared" si="7"/>
        <v>7.5</v>
      </c>
      <c r="M27" s="144">
        <v>8</v>
      </c>
      <c r="N27" s="144"/>
      <c r="O27" s="144"/>
      <c r="P27" s="144">
        <v>6</v>
      </c>
      <c r="Q27" s="142">
        <f t="shared" si="9"/>
        <v>6</v>
      </c>
      <c r="R27" s="37">
        <f t="shared" si="8"/>
        <v>17.5</v>
      </c>
      <c r="S27" s="143"/>
      <c r="T27" s="142"/>
      <c r="U27" s="147">
        <v>62.5</v>
      </c>
      <c r="V27" s="142">
        <f t="shared" si="5"/>
        <v>43.75</v>
      </c>
      <c r="W27" s="142">
        <f t="shared" si="6"/>
        <v>61.25</v>
      </c>
      <c r="X27" s="142">
        <v>3</v>
      </c>
      <c r="Y27" s="142"/>
      <c r="Z27" s="142"/>
      <c r="AA27" s="142"/>
      <c r="AB27" s="142"/>
      <c r="AC27" s="143"/>
      <c r="AD27" s="41"/>
    </row>
    <row r="28" spans="1:30">
      <c r="A28" s="92" t="s">
        <v>214</v>
      </c>
      <c r="B28" s="242" t="s">
        <v>539</v>
      </c>
      <c r="C28" s="142">
        <v>4</v>
      </c>
      <c r="D28" s="142"/>
      <c r="E28" s="142"/>
      <c r="F28" s="142"/>
      <c r="G28" s="142">
        <v>3.5</v>
      </c>
      <c r="H28" s="142"/>
      <c r="I28" s="142"/>
      <c r="J28" s="142">
        <v>6.5</v>
      </c>
      <c r="K28" s="142">
        <v>73.5</v>
      </c>
      <c r="L28" s="26">
        <f t="shared" si="7"/>
        <v>11.025</v>
      </c>
      <c r="M28" s="144">
        <v>9</v>
      </c>
      <c r="N28" s="144"/>
      <c r="O28" s="144"/>
      <c r="P28" s="144">
        <v>3</v>
      </c>
      <c r="Q28" s="142">
        <f t="shared" si="9"/>
        <v>5.5</v>
      </c>
      <c r="R28" s="37">
        <f t="shared" si="8"/>
        <v>20.524999999999999</v>
      </c>
      <c r="S28" s="143"/>
      <c r="T28" s="142"/>
      <c r="U28" s="147">
        <v>76</v>
      </c>
      <c r="V28" s="142">
        <f t="shared" si="5"/>
        <v>53.199999999999996</v>
      </c>
      <c r="W28" s="142">
        <f t="shared" si="6"/>
        <v>73.724999999999994</v>
      </c>
      <c r="X28" s="142">
        <v>4</v>
      </c>
      <c r="Y28" s="142"/>
      <c r="Z28" s="142"/>
      <c r="AA28" s="142"/>
      <c r="AB28" s="142"/>
      <c r="AC28" s="143"/>
      <c r="AD28" s="41"/>
    </row>
    <row r="29" spans="1:30">
      <c r="A29" s="189" t="s">
        <v>88</v>
      </c>
      <c r="B29" s="285" t="s">
        <v>540</v>
      </c>
      <c r="C29" s="142">
        <v>3.5</v>
      </c>
      <c r="D29" s="142"/>
      <c r="E29" s="142"/>
      <c r="F29" s="142"/>
      <c r="G29" s="142">
        <v>5.5</v>
      </c>
      <c r="H29" s="142"/>
      <c r="I29" s="142"/>
      <c r="J29" s="142">
        <v>7.5</v>
      </c>
      <c r="K29" s="142">
        <v>37</v>
      </c>
      <c r="L29" s="26">
        <f t="shared" si="7"/>
        <v>5.55</v>
      </c>
      <c r="M29" s="144">
        <v>5.5</v>
      </c>
      <c r="N29" s="144"/>
      <c r="O29" s="144"/>
      <c r="P29" s="144">
        <v>1</v>
      </c>
      <c r="Q29" s="142">
        <f t="shared" si="9"/>
        <v>4.875</v>
      </c>
      <c r="R29" s="37">
        <f t="shared" si="8"/>
        <v>13.925000000000001</v>
      </c>
      <c r="S29" s="143">
        <f>15-R29</f>
        <v>1.0749999999999993</v>
      </c>
      <c r="T29" s="302">
        <v>19.5</v>
      </c>
      <c r="U29" s="145">
        <v>39</v>
      </c>
      <c r="V29" s="142">
        <f>0.7*U29</f>
        <v>27.299999999999997</v>
      </c>
      <c r="W29" s="142">
        <f>R29+S29+V29</f>
        <v>42.3</v>
      </c>
      <c r="X29" s="143">
        <v>2</v>
      </c>
      <c r="Y29" s="142"/>
      <c r="Z29" s="142"/>
      <c r="AA29" s="142"/>
      <c r="AB29" s="142"/>
      <c r="AC29" s="143"/>
      <c r="AD29" s="41"/>
    </row>
    <row r="30" spans="1:30">
      <c r="A30" s="92" t="s">
        <v>218</v>
      </c>
      <c r="B30" s="242" t="s">
        <v>540</v>
      </c>
      <c r="C30" s="142">
        <v>5</v>
      </c>
      <c r="D30" s="142"/>
      <c r="E30" s="142"/>
      <c r="F30" s="142"/>
      <c r="G30" s="142">
        <v>6</v>
      </c>
      <c r="H30" s="142"/>
      <c r="I30" s="142"/>
      <c r="J30" s="142">
        <v>8.5</v>
      </c>
      <c r="K30" s="142">
        <v>73.5</v>
      </c>
      <c r="L30" s="26">
        <f t="shared" si="7"/>
        <v>11.025</v>
      </c>
      <c r="M30" s="144">
        <v>7</v>
      </c>
      <c r="N30" s="144"/>
      <c r="O30" s="144"/>
      <c r="P30" s="144">
        <v>2</v>
      </c>
      <c r="Q30" s="142">
        <f t="shared" si="9"/>
        <v>5.875</v>
      </c>
      <c r="R30" s="37">
        <f t="shared" si="8"/>
        <v>21.9</v>
      </c>
      <c r="S30" s="143"/>
      <c r="T30" s="142"/>
      <c r="U30" s="145">
        <v>72</v>
      </c>
      <c r="V30" s="142">
        <f>0.7*U30</f>
        <v>50.4</v>
      </c>
      <c r="W30" s="142">
        <f>R30+S30+V30</f>
        <v>72.3</v>
      </c>
      <c r="X30" s="143">
        <v>4</v>
      </c>
      <c r="Y30" s="142"/>
      <c r="Z30" s="142"/>
      <c r="AA30" s="142"/>
      <c r="AB30" s="142"/>
      <c r="AC30" s="143"/>
      <c r="AD30" s="41"/>
    </row>
    <row r="31" spans="1:30">
      <c r="A31" s="189" t="s">
        <v>221</v>
      </c>
      <c r="B31" s="286" t="s">
        <v>541</v>
      </c>
      <c r="C31" s="142">
        <v>5</v>
      </c>
      <c r="D31" s="142"/>
      <c r="E31" s="142"/>
      <c r="F31" s="142"/>
      <c r="G31" s="142">
        <v>5</v>
      </c>
      <c r="H31" s="142"/>
      <c r="I31" s="142"/>
      <c r="J31" s="142">
        <v>8</v>
      </c>
      <c r="K31" s="142">
        <v>60.5</v>
      </c>
      <c r="L31" s="26">
        <f t="shared" si="7"/>
        <v>9.0749999999999993</v>
      </c>
      <c r="M31" s="144">
        <v>10</v>
      </c>
      <c r="N31" s="144"/>
      <c r="O31" s="144"/>
      <c r="P31" s="144">
        <v>4</v>
      </c>
      <c r="Q31" s="142">
        <f t="shared" si="9"/>
        <v>6.75</v>
      </c>
      <c r="R31" s="37">
        <f t="shared" si="8"/>
        <v>20.824999999999999</v>
      </c>
      <c r="S31" s="143"/>
      <c r="T31" s="142"/>
      <c r="U31" s="145"/>
      <c r="V31" s="142"/>
      <c r="W31" s="142"/>
      <c r="X31" s="143"/>
      <c r="Y31" s="142">
        <v>73</v>
      </c>
      <c r="Z31" s="142">
        <f>0.7*Y31</f>
        <v>51.099999999999994</v>
      </c>
      <c r="AA31" s="142">
        <f>R31+S31+Z31</f>
        <v>71.924999999999997</v>
      </c>
      <c r="AB31" s="142">
        <v>4</v>
      </c>
      <c r="AC31" s="143"/>
      <c r="AD31" s="41"/>
    </row>
    <row r="32" spans="1:30">
      <c r="A32" s="191" t="s">
        <v>224</v>
      </c>
      <c r="B32" s="242" t="s">
        <v>541</v>
      </c>
      <c r="C32" s="142">
        <v>0</v>
      </c>
      <c r="D32" s="142"/>
      <c r="E32" s="142"/>
      <c r="F32" s="142"/>
      <c r="G32" s="142">
        <v>1</v>
      </c>
      <c r="H32" s="142"/>
      <c r="I32" s="142"/>
      <c r="J32" s="142">
        <v>7.5</v>
      </c>
      <c r="K32" s="143">
        <v>31.5</v>
      </c>
      <c r="L32" s="26">
        <f t="shared" si="7"/>
        <v>4.7249999999999996</v>
      </c>
      <c r="M32" s="295"/>
      <c r="N32" s="144"/>
      <c r="O32" s="144"/>
      <c r="P32" s="295"/>
      <c r="Q32" s="142">
        <f t="shared" si="9"/>
        <v>2.125</v>
      </c>
      <c r="R32" s="37">
        <f t="shared" si="8"/>
        <v>6.85</v>
      </c>
      <c r="S32" s="143"/>
      <c r="T32" s="276"/>
      <c r="U32" s="145"/>
      <c r="V32" s="148"/>
      <c r="W32" s="142"/>
      <c r="X32" s="143"/>
      <c r="Y32" s="149"/>
      <c r="Z32" s="142"/>
      <c r="AA32" s="142"/>
      <c r="AB32" s="142"/>
      <c r="AC32" s="143"/>
      <c r="AD32" s="41"/>
    </row>
    <row r="33" spans="1:30">
      <c r="A33" s="190" t="s">
        <v>227</v>
      </c>
      <c r="B33" s="246" t="s">
        <v>542</v>
      </c>
      <c r="C33" s="142">
        <v>5</v>
      </c>
      <c r="D33" s="142"/>
      <c r="E33" s="142"/>
      <c r="F33" s="142"/>
      <c r="G33" s="142">
        <v>6.5</v>
      </c>
      <c r="H33" s="142"/>
      <c r="I33" s="142"/>
      <c r="J33" s="142">
        <v>5</v>
      </c>
      <c r="K33" s="143">
        <v>57</v>
      </c>
      <c r="L33" s="26">
        <f t="shared" si="7"/>
        <v>8.5500000000000007</v>
      </c>
      <c r="M33" s="144">
        <v>7</v>
      </c>
      <c r="N33" s="144"/>
      <c r="O33" s="144"/>
      <c r="P33" s="144">
        <v>1</v>
      </c>
      <c r="Q33" s="142">
        <f t="shared" si="9"/>
        <v>4.875</v>
      </c>
      <c r="R33" s="37">
        <f t="shared" si="8"/>
        <v>18.425000000000001</v>
      </c>
      <c r="S33" s="143"/>
      <c r="T33" s="142"/>
      <c r="U33" s="145">
        <v>52</v>
      </c>
      <c r="V33" s="142">
        <f>0.7*U33</f>
        <v>36.4</v>
      </c>
      <c r="W33" s="142">
        <f>R33+S33+V33</f>
        <v>54.825000000000003</v>
      </c>
      <c r="X33" s="143">
        <v>2</v>
      </c>
      <c r="Y33" s="149"/>
      <c r="Z33" s="142"/>
      <c r="AA33" s="142"/>
      <c r="AB33" s="142"/>
      <c r="AC33" s="143"/>
      <c r="AD33" s="41"/>
    </row>
    <row r="34" spans="1:30">
      <c r="A34" s="92" t="s">
        <v>230</v>
      </c>
      <c r="B34" s="169" t="s">
        <v>542</v>
      </c>
      <c r="C34" s="142">
        <v>0</v>
      </c>
      <c r="D34" s="142"/>
      <c r="E34" s="142"/>
      <c r="F34" s="142"/>
      <c r="G34" s="142">
        <v>2</v>
      </c>
      <c r="H34" s="142"/>
      <c r="I34" s="142"/>
      <c r="J34" s="142">
        <v>8.5</v>
      </c>
      <c r="K34" s="143">
        <v>64.5</v>
      </c>
      <c r="L34" s="26">
        <f t="shared" si="7"/>
        <v>9.6750000000000007</v>
      </c>
      <c r="M34" s="144">
        <v>7</v>
      </c>
      <c r="N34" s="144"/>
      <c r="O34" s="144"/>
      <c r="P34" s="144">
        <v>3.5</v>
      </c>
      <c r="Q34" s="142">
        <f t="shared" si="9"/>
        <v>5.25</v>
      </c>
      <c r="R34" s="37">
        <f t="shared" si="8"/>
        <v>14.925000000000001</v>
      </c>
      <c r="S34" s="143"/>
      <c r="T34" s="276">
        <v>7.5</v>
      </c>
      <c r="U34" s="145"/>
      <c r="V34" s="142"/>
      <c r="W34" s="142"/>
      <c r="X34" s="143"/>
      <c r="Y34" s="142"/>
      <c r="Z34" s="142"/>
      <c r="AA34" s="142"/>
      <c r="AB34" s="142"/>
      <c r="AC34" s="143"/>
      <c r="AD34" s="41"/>
    </row>
    <row r="35" spans="1:30">
      <c r="A35" s="189" t="s">
        <v>233</v>
      </c>
      <c r="B35" s="246" t="s">
        <v>551</v>
      </c>
      <c r="C35" s="142">
        <v>5</v>
      </c>
      <c r="D35" s="142"/>
      <c r="E35" s="142"/>
      <c r="F35" s="142"/>
      <c r="G35" s="142">
        <v>2.5</v>
      </c>
      <c r="H35" s="142"/>
      <c r="I35" s="142"/>
      <c r="J35" s="142">
        <v>8.5</v>
      </c>
      <c r="K35" s="142">
        <v>54.5</v>
      </c>
      <c r="L35" s="26">
        <f t="shared" si="7"/>
        <v>8.1750000000000007</v>
      </c>
      <c r="M35" s="144">
        <v>10</v>
      </c>
      <c r="N35" s="144"/>
      <c r="O35" s="144"/>
      <c r="P35" s="295"/>
      <c r="Q35" s="142">
        <f t="shared" si="9"/>
        <v>5.25</v>
      </c>
      <c r="R35" s="37">
        <f t="shared" ref="R35" si="10">C35+L35+Q35</f>
        <v>18.425000000000001</v>
      </c>
      <c r="S35" s="143"/>
      <c r="T35" s="142"/>
      <c r="U35" s="145"/>
      <c r="V35" s="148"/>
      <c r="W35" s="142"/>
      <c r="X35" s="143"/>
      <c r="Y35" s="142">
        <v>49.5</v>
      </c>
      <c r="Z35" s="142">
        <f>0.7*Y35</f>
        <v>34.65</v>
      </c>
      <c r="AA35" s="142">
        <f>R35+S35+Z35</f>
        <v>53.075000000000003</v>
      </c>
      <c r="AB35" s="142">
        <v>2</v>
      </c>
      <c r="AC35" s="143"/>
      <c r="AD35" s="41"/>
    </row>
    <row r="36" spans="1:30">
      <c r="A36" s="92" t="s">
        <v>236</v>
      </c>
      <c r="B36" s="242" t="s">
        <v>543</v>
      </c>
      <c r="C36" s="142">
        <v>2.5</v>
      </c>
      <c r="D36" s="142"/>
      <c r="E36" s="142"/>
      <c r="F36" s="142"/>
      <c r="G36" s="142">
        <v>1</v>
      </c>
      <c r="H36" s="142"/>
      <c r="I36" s="142"/>
      <c r="J36" s="142">
        <v>5.5</v>
      </c>
      <c r="K36" s="142">
        <v>50.5</v>
      </c>
      <c r="L36" s="26">
        <f t="shared" si="7"/>
        <v>7.5750000000000002</v>
      </c>
      <c r="M36" s="144">
        <v>6.5</v>
      </c>
      <c r="N36" s="144"/>
      <c r="O36" s="144"/>
      <c r="P36" s="144">
        <v>6</v>
      </c>
      <c r="Q36" s="142">
        <f t="shared" si="9"/>
        <v>4.75</v>
      </c>
      <c r="R36" s="37">
        <f>C36+L36+Q36</f>
        <v>14.824999999999999</v>
      </c>
      <c r="S36" s="143">
        <f>15-R36</f>
        <v>0.17500000000000071</v>
      </c>
      <c r="T36" s="302">
        <v>19</v>
      </c>
      <c r="U36" s="145"/>
      <c r="V36" s="142"/>
      <c r="W36" s="142"/>
      <c r="X36" s="143"/>
      <c r="Y36" s="142">
        <v>67</v>
      </c>
      <c r="Z36" s="142">
        <f>0.7*Y36</f>
        <v>46.9</v>
      </c>
      <c r="AA36" s="142">
        <f>R36+S36+Z36</f>
        <v>61.9</v>
      </c>
      <c r="AB36" s="142">
        <v>3</v>
      </c>
      <c r="AC36" s="143"/>
      <c r="AD36" s="41"/>
    </row>
    <row r="37" spans="1:30">
      <c r="A37" s="189" t="s">
        <v>238</v>
      </c>
      <c r="B37" s="244" t="s">
        <v>544</v>
      </c>
      <c r="C37" s="142">
        <v>3.5</v>
      </c>
      <c r="D37" s="142"/>
      <c r="E37" s="142"/>
      <c r="F37" s="142"/>
      <c r="G37" s="142">
        <v>5.5</v>
      </c>
      <c r="H37" s="142"/>
      <c r="I37" s="142"/>
      <c r="J37" s="142">
        <v>8.5</v>
      </c>
      <c r="K37" s="142">
        <v>36.5</v>
      </c>
      <c r="L37" s="26">
        <f t="shared" si="7"/>
        <v>5.4749999999999996</v>
      </c>
      <c r="M37" s="144">
        <v>6.5</v>
      </c>
      <c r="N37" s="144"/>
      <c r="O37" s="144"/>
      <c r="P37" s="144">
        <v>4</v>
      </c>
      <c r="Q37" s="142">
        <f t="shared" si="9"/>
        <v>6.125</v>
      </c>
      <c r="R37" s="37">
        <f>C37+L37+Q37</f>
        <v>15.1</v>
      </c>
      <c r="S37" s="143"/>
      <c r="T37" s="142"/>
      <c r="U37" s="145">
        <v>41</v>
      </c>
      <c r="V37" s="142">
        <f>0.7*U37</f>
        <v>28.7</v>
      </c>
      <c r="W37" s="142">
        <f>R37+S37+V37</f>
        <v>43.8</v>
      </c>
      <c r="X37" s="143">
        <v>2</v>
      </c>
      <c r="Y37" s="149"/>
      <c r="Z37" s="142"/>
      <c r="AA37" s="142"/>
      <c r="AB37" s="142"/>
      <c r="AC37" s="143"/>
      <c r="AD37" s="41"/>
    </row>
    <row r="38" spans="1:30">
      <c r="A38" s="92" t="s">
        <v>241</v>
      </c>
      <c r="B38" s="242" t="s">
        <v>544</v>
      </c>
      <c r="C38" s="142">
        <v>5</v>
      </c>
      <c r="D38" s="142"/>
      <c r="E38" s="142"/>
      <c r="F38" s="142"/>
      <c r="G38" s="142">
        <v>3.5</v>
      </c>
      <c r="H38" s="142"/>
      <c r="I38" s="142"/>
      <c r="J38" s="142">
        <v>8.5</v>
      </c>
      <c r="K38" s="142">
        <v>61.5</v>
      </c>
      <c r="L38" s="26">
        <f t="shared" si="7"/>
        <v>9.2249999999999996</v>
      </c>
      <c r="M38" s="144">
        <v>7.5</v>
      </c>
      <c r="N38" s="144"/>
      <c r="O38" s="144"/>
      <c r="P38" s="143">
        <v>1</v>
      </c>
      <c r="Q38" s="142">
        <f t="shared" si="9"/>
        <v>5.125</v>
      </c>
      <c r="R38" s="37">
        <f>C38+L38+Q38</f>
        <v>19.350000000000001</v>
      </c>
      <c r="S38" s="143"/>
      <c r="T38" s="142"/>
      <c r="U38" s="147">
        <v>55</v>
      </c>
      <c r="V38" s="142">
        <f>0.7*U38</f>
        <v>38.5</v>
      </c>
      <c r="W38" s="142">
        <f>R38+S38+V38</f>
        <v>57.85</v>
      </c>
      <c r="X38" s="143">
        <v>3</v>
      </c>
      <c r="Y38" s="142"/>
      <c r="Z38" s="142"/>
      <c r="AA38" s="142"/>
      <c r="AB38" s="142"/>
      <c r="AC38" s="143"/>
      <c r="AD38" s="41"/>
    </row>
    <row r="39" spans="1:30">
      <c r="A39" s="189" t="s">
        <v>244</v>
      </c>
      <c r="B39" s="243" t="s">
        <v>545</v>
      </c>
      <c r="C39" s="142">
        <v>2</v>
      </c>
      <c r="D39" s="142"/>
      <c r="E39" s="142"/>
      <c r="F39" s="142"/>
      <c r="G39" s="239" t="s">
        <v>84</v>
      </c>
      <c r="H39" s="142"/>
      <c r="I39" s="142"/>
      <c r="J39" s="142">
        <v>3.5</v>
      </c>
      <c r="K39" s="142">
        <v>41</v>
      </c>
      <c r="L39" s="26">
        <f t="shared" si="7"/>
        <v>6.15</v>
      </c>
      <c r="M39" s="144">
        <v>5</v>
      </c>
      <c r="N39" s="144"/>
      <c r="O39" s="144"/>
      <c r="P39" s="142">
        <v>6.5</v>
      </c>
      <c r="Q39" s="142">
        <f>(J39+M39+P39)/3</f>
        <v>5</v>
      </c>
      <c r="R39" s="37">
        <f>C39+L39+Q39</f>
        <v>13.15</v>
      </c>
      <c r="S39" s="143">
        <f>15-R39</f>
        <v>1.8499999999999996</v>
      </c>
      <c r="T39" s="302">
        <v>20</v>
      </c>
      <c r="U39" s="145"/>
      <c r="V39" s="142"/>
      <c r="W39" s="142"/>
      <c r="X39" s="143"/>
      <c r="Y39" s="142">
        <v>34</v>
      </c>
      <c r="Z39" s="142">
        <f>0.7*Y39</f>
        <v>23.799999999999997</v>
      </c>
      <c r="AA39" s="142">
        <f>R39+S39+Z39</f>
        <v>38.799999999999997</v>
      </c>
      <c r="AB39" s="142">
        <v>1</v>
      </c>
      <c r="AC39" s="143"/>
      <c r="AD39" s="41"/>
    </row>
    <row r="40" spans="1:30">
      <c r="A40" s="92" t="s">
        <v>246</v>
      </c>
      <c r="B40" s="242" t="s">
        <v>545</v>
      </c>
      <c r="C40" s="142">
        <v>5</v>
      </c>
      <c r="D40" s="142"/>
      <c r="E40" s="142"/>
      <c r="F40" s="142"/>
      <c r="G40" s="142">
        <v>1.5</v>
      </c>
      <c r="H40" s="142"/>
      <c r="I40" s="142"/>
      <c r="J40" s="142">
        <v>6.5</v>
      </c>
      <c r="K40" s="142">
        <v>60.5</v>
      </c>
      <c r="L40" s="26">
        <f t="shared" si="7"/>
        <v>9.0749999999999993</v>
      </c>
      <c r="M40" s="142">
        <v>9</v>
      </c>
      <c r="N40" s="142"/>
      <c r="O40" s="142"/>
      <c r="P40" s="143">
        <v>2.5</v>
      </c>
      <c r="Q40" s="142">
        <f t="shared" ref="Q40:Q45" si="11">(G40+J40+M40+P40)/4</f>
        <v>4.875</v>
      </c>
      <c r="R40" s="37">
        <f t="shared" ref="R40:R45" si="12">C40+L40+Q40</f>
        <v>18.95</v>
      </c>
      <c r="S40" s="143"/>
      <c r="T40" s="142"/>
      <c r="U40" s="145">
        <v>43</v>
      </c>
      <c r="V40" s="142">
        <f>0.7*U40</f>
        <v>30.099999999999998</v>
      </c>
      <c r="W40" s="142">
        <f>R40+S40+V40</f>
        <v>49.05</v>
      </c>
      <c r="X40" s="143">
        <v>2</v>
      </c>
      <c r="Y40" s="142"/>
      <c r="Z40" s="142"/>
      <c r="AA40" s="142"/>
      <c r="AB40" s="142"/>
      <c r="AC40" s="143"/>
      <c r="AD40" s="41"/>
    </row>
    <row r="41" spans="1:30">
      <c r="A41" s="189" t="s">
        <v>249</v>
      </c>
      <c r="B41" s="243" t="s">
        <v>546</v>
      </c>
      <c r="C41" s="142">
        <v>5</v>
      </c>
      <c r="D41" s="142"/>
      <c r="E41" s="142"/>
      <c r="F41" s="142"/>
      <c r="G41" s="142">
        <v>7</v>
      </c>
      <c r="H41" s="142"/>
      <c r="I41" s="142"/>
      <c r="J41" s="142">
        <v>6.5</v>
      </c>
      <c r="K41" s="142">
        <v>29.5</v>
      </c>
      <c r="L41" s="26">
        <f t="shared" si="7"/>
        <v>4.4249999999999998</v>
      </c>
      <c r="M41" s="144">
        <v>4</v>
      </c>
      <c r="N41" s="144"/>
      <c r="O41" s="144"/>
      <c r="P41" s="144">
        <v>6</v>
      </c>
      <c r="Q41" s="142">
        <f t="shared" si="11"/>
        <v>5.875</v>
      </c>
      <c r="R41" s="37">
        <f t="shared" si="12"/>
        <v>15.3</v>
      </c>
      <c r="S41" s="143"/>
      <c r="T41" s="142"/>
      <c r="U41" s="145">
        <v>47.5</v>
      </c>
      <c r="V41" s="142">
        <f>0.7*U41</f>
        <v>33.25</v>
      </c>
      <c r="W41" s="142">
        <f>R41+S41+V41</f>
        <v>48.55</v>
      </c>
      <c r="X41" s="143">
        <v>2</v>
      </c>
      <c r="Y41" s="142"/>
      <c r="Z41" s="142"/>
      <c r="AA41" s="142"/>
      <c r="AB41" s="142"/>
      <c r="AC41" s="143"/>
      <c r="AD41" s="41"/>
    </row>
    <row r="42" spans="1:30">
      <c r="A42" s="92" t="s">
        <v>252</v>
      </c>
      <c r="B42" s="242" t="s">
        <v>546</v>
      </c>
      <c r="C42" s="142">
        <v>4</v>
      </c>
      <c r="D42" s="142"/>
      <c r="E42" s="142"/>
      <c r="F42" s="142"/>
      <c r="G42" s="142">
        <v>5.5</v>
      </c>
      <c r="H42" s="142"/>
      <c r="I42" s="142"/>
      <c r="J42" s="30">
        <v>6</v>
      </c>
      <c r="K42" s="142">
        <v>45</v>
      </c>
      <c r="L42" s="26">
        <f t="shared" si="7"/>
        <v>6.75</v>
      </c>
      <c r="M42" s="144">
        <v>9</v>
      </c>
      <c r="N42" s="144"/>
      <c r="O42" s="144"/>
      <c r="P42" s="144">
        <v>0</v>
      </c>
      <c r="Q42" s="142">
        <f t="shared" si="11"/>
        <v>5.125</v>
      </c>
      <c r="R42" s="37">
        <f t="shared" si="12"/>
        <v>15.875</v>
      </c>
      <c r="S42" s="143"/>
      <c r="T42" s="142"/>
      <c r="U42" s="145">
        <v>46</v>
      </c>
      <c r="V42" s="142">
        <f>0.7*U42</f>
        <v>32.199999999999996</v>
      </c>
      <c r="W42" s="142">
        <f>R42+S42+V42</f>
        <v>48.074999999999996</v>
      </c>
      <c r="X42" s="143">
        <v>2</v>
      </c>
      <c r="Y42" s="142"/>
      <c r="Z42" s="142"/>
      <c r="AA42" s="142"/>
      <c r="AB42" s="142"/>
      <c r="AC42" s="143"/>
      <c r="AD42" s="41"/>
    </row>
    <row r="43" spans="1:30">
      <c r="A43" s="190" t="s">
        <v>92</v>
      </c>
      <c r="B43" s="246" t="s">
        <v>547</v>
      </c>
      <c r="C43" s="142">
        <v>4</v>
      </c>
      <c r="D43" s="142"/>
      <c r="E43" s="142"/>
      <c r="F43" s="142"/>
      <c r="G43" s="142">
        <v>3.5</v>
      </c>
      <c r="H43" s="142"/>
      <c r="I43" s="142"/>
      <c r="J43" s="142">
        <v>7.5</v>
      </c>
      <c r="K43" s="142">
        <v>46</v>
      </c>
      <c r="L43" s="26">
        <f t="shared" si="7"/>
        <v>6.9</v>
      </c>
      <c r="M43" s="144">
        <v>6</v>
      </c>
      <c r="N43" s="144"/>
      <c r="O43" s="144"/>
      <c r="P43" s="144">
        <v>2.5</v>
      </c>
      <c r="Q43" s="142">
        <f t="shared" si="11"/>
        <v>4.875</v>
      </c>
      <c r="R43" s="37">
        <f t="shared" si="12"/>
        <v>15.775</v>
      </c>
      <c r="S43" s="143"/>
      <c r="T43" s="142"/>
      <c r="U43" s="145"/>
      <c r="V43" s="142"/>
      <c r="W43" s="142"/>
      <c r="X43" s="143"/>
      <c r="Y43" s="142"/>
      <c r="Z43" s="142"/>
      <c r="AA43" s="142"/>
      <c r="AB43" s="142"/>
      <c r="AC43" s="150"/>
      <c r="AD43" s="41"/>
    </row>
    <row r="44" spans="1:30">
      <c r="A44" s="93" t="s">
        <v>256</v>
      </c>
      <c r="B44" s="242" t="s">
        <v>547</v>
      </c>
      <c r="C44" s="142">
        <v>3</v>
      </c>
      <c r="D44" s="142"/>
      <c r="E44" s="142"/>
      <c r="F44" s="142"/>
      <c r="G44" s="142">
        <v>3</v>
      </c>
      <c r="H44" s="142"/>
      <c r="I44" s="142"/>
      <c r="J44" s="142">
        <v>6</v>
      </c>
      <c r="K44" s="142">
        <v>55</v>
      </c>
      <c r="L44" s="26">
        <f t="shared" si="7"/>
        <v>8.25</v>
      </c>
      <c r="M44" s="144">
        <v>6</v>
      </c>
      <c r="N44" s="144"/>
      <c r="O44" s="144"/>
      <c r="P44" s="144">
        <v>7</v>
      </c>
      <c r="Q44" s="142">
        <f t="shared" si="11"/>
        <v>5.5</v>
      </c>
      <c r="R44" s="37">
        <f t="shared" si="12"/>
        <v>16.75</v>
      </c>
      <c r="S44" s="143"/>
      <c r="T44" s="142"/>
      <c r="U44" s="145">
        <v>64</v>
      </c>
      <c r="V44" s="142">
        <f>0.7*U44</f>
        <v>44.8</v>
      </c>
      <c r="W44" s="142">
        <f>R44+S44+V44</f>
        <v>61.55</v>
      </c>
      <c r="X44" s="143">
        <v>3</v>
      </c>
      <c r="Y44" s="149"/>
      <c r="Z44" s="142"/>
      <c r="AA44" s="142"/>
      <c r="AB44" s="142"/>
      <c r="AC44" s="143"/>
      <c r="AD44" s="41"/>
    </row>
    <row r="45" spans="1:30">
      <c r="A45" s="189" t="s">
        <v>259</v>
      </c>
      <c r="B45" s="245" t="s">
        <v>548</v>
      </c>
      <c r="C45" s="142">
        <v>5</v>
      </c>
      <c r="D45" s="142"/>
      <c r="E45" s="142"/>
      <c r="F45" s="142"/>
      <c r="G45" s="142">
        <v>3</v>
      </c>
      <c r="H45" s="142"/>
      <c r="I45" s="142"/>
      <c r="J45" s="142">
        <v>6.5</v>
      </c>
      <c r="K45" s="142">
        <v>40.5</v>
      </c>
      <c r="L45" s="26">
        <f t="shared" si="7"/>
        <v>6.0750000000000002</v>
      </c>
      <c r="M45" s="144">
        <v>8</v>
      </c>
      <c r="N45" s="144"/>
      <c r="O45" s="144"/>
      <c r="P45" s="143">
        <v>6</v>
      </c>
      <c r="Q45" s="142">
        <f t="shared" si="11"/>
        <v>5.875</v>
      </c>
      <c r="R45" s="37">
        <f t="shared" si="12"/>
        <v>16.95</v>
      </c>
      <c r="S45" s="143"/>
      <c r="T45" s="142"/>
      <c r="U45" s="145">
        <v>71</v>
      </c>
      <c r="V45" s="142">
        <f>0.7*U45</f>
        <v>49.699999999999996</v>
      </c>
      <c r="W45" s="142">
        <f>R45+S45+V45</f>
        <v>66.649999999999991</v>
      </c>
      <c r="X45" s="143">
        <v>3</v>
      </c>
      <c r="Y45" s="142"/>
      <c r="Z45" s="142"/>
      <c r="AA45" s="142"/>
      <c r="AB45" s="142"/>
      <c r="AC45" s="143"/>
      <c r="AD45" s="41"/>
    </row>
    <row r="46" spans="1:30">
      <c r="A46" s="92" t="s">
        <v>94</v>
      </c>
      <c r="B46" s="169" t="s">
        <v>548</v>
      </c>
      <c r="C46" s="142">
        <v>0</v>
      </c>
      <c r="D46" s="142"/>
      <c r="E46" s="142"/>
      <c r="F46" s="142"/>
      <c r="G46" s="276"/>
      <c r="H46" s="142"/>
      <c r="I46" s="142"/>
      <c r="J46" s="142">
        <v>5.5</v>
      </c>
      <c r="K46" s="142">
        <v>28.5</v>
      </c>
      <c r="L46" s="26">
        <f t="shared" si="7"/>
        <v>4.2750000000000004</v>
      </c>
      <c r="M46" s="144">
        <v>4.5</v>
      </c>
      <c r="N46" s="144"/>
      <c r="O46" s="144"/>
      <c r="P46" s="143">
        <v>1</v>
      </c>
      <c r="Q46" s="142">
        <f t="shared" ref="Q46" si="13">(G46+J46+M46+P46)/4</f>
        <v>2.75</v>
      </c>
      <c r="R46" s="37">
        <f t="shared" ref="R46" si="14">C46+L46+Q46</f>
        <v>7.0250000000000004</v>
      </c>
      <c r="S46" s="143">
        <f>15-R46</f>
        <v>7.9749999999999996</v>
      </c>
      <c r="T46" s="302">
        <v>13.5</v>
      </c>
      <c r="U46" s="145"/>
      <c r="V46" s="142"/>
      <c r="W46" s="142"/>
      <c r="X46" s="143"/>
      <c r="Y46" s="142">
        <v>26.5</v>
      </c>
      <c r="Z46" s="142">
        <f>0.7*Y46</f>
        <v>18.549999999999997</v>
      </c>
      <c r="AA46" s="142">
        <f>R46+S46+Z46</f>
        <v>33.549999999999997</v>
      </c>
      <c r="AB46" s="142">
        <v>1</v>
      </c>
      <c r="AC46" s="143"/>
      <c r="AD46" s="41"/>
    </row>
    <row r="47" spans="1:30">
      <c r="A47" s="189" t="s">
        <v>262</v>
      </c>
      <c r="B47" s="246" t="s">
        <v>549</v>
      </c>
      <c r="C47" s="142">
        <v>4</v>
      </c>
      <c r="D47" s="142"/>
      <c r="E47" s="142"/>
      <c r="F47" s="142"/>
      <c r="G47" s="142">
        <v>6</v>
      </c>
      <c r="H47" s="142"/>
      <c r="I47" s="142"/>
      <c r="J47" s="142">
        <v>8</v>
      </c>
      <c r="K47" s="142">
        <v>47</v>
      </c>
      <c r="L47" s="26">
        <f t="shared" si="7"/>
        <v>7.05</v>
      </c>
      <c r="M47" s="144">
        <v>3.5</v>
      </c>
      <c r="N47" s="144"/>
      <c r="O47" s="144"/>
      <c r="P47" s="142">
        <v>5</v>
      </c>
      <c r="Q47" s="142">
        <f t="shared" ref="Q47:Q51" si="15">(G47+J47+M47+P47)/4</f>
        <v>5.625</v>
      </c>
      <c r="R47" s="37">
        <f t="shared" ref="R47:R51" si="16">C47+L47+Q47</f>
        <v>16.675000000000001</v>
      </c>
      <c r="S47" s="143"/>
      <c r="T47" s="142"/>
      <c r="U47" s="145">
        <v>29</v>
      </c>
      <c r="V47" s="142">
        <f>0.7*U47</f>
        <v>20.299999999999997</v>
      </c>
      <c r="W47" s="142">
        <f>R47+S47+V47</f>
        <v>36.974999999999994</v>
      </c>
      <c r="X47" s="143">
        <v>1</v>
      </c>
      <c r="Y47" s="142">
        <v>43</v>
      </c>
      <c r="Z47" s="142">
        <f>0.7*Y47</f>
        <v>30.099999999999998</v>
      </c>
      <c r="AA47" s="142">
        <f>R47+S47+Z47</f>
        <v>46.774999999999999</v>
      </c>
      <c r="AB47" s="142">
        <v>2</v>
      </c>
      <c r="AC47" s="143"/>
      <c r="AD47" s="41"/>
    </row>
    <row r="48" spans="1:30">
      <c r="A48" s="92" t="s">
        <v>265</v>
      </c>
      <c r="B48" s="242" t="s">
        <v>549</v>
      </c>
      <c r="C48" s="142">
        <v>5</v>
      </c>
      <c r="D48" s="142"/>
      <c r="E48" s="142"/>
      <c r="F48" s="142"/>
      <c r="G48" s="142">
        <v>6.5</v>
      </c>
      <c r="H48" s="142"/>
      <c r="I48" s="142"/>
      <c r="J48" s="142">
        <v>3</v>
      </c>
      <c r="K48" s="142">
        <v>55</v>
      </c>
      <c r="L48" s="26">
        <f t="shared" si="7"/>
        <v>8.25</v>
      </c>
      <c r="M48" s="144">
        <v>3</v>
      </c>
      <c r="N48" s="144"/>
      <c r="O48" s="144"/>
      <c r="P48" s="143">
        <v>0</v>
      </c>
      <c r="Q48" s="142">
        <f t="shared" si="15"/>
        <v>3.125</v>
      </c>
      <c r="R48" s="37">
        <f t="shared" si="16"/>
        <v>16.375</v>
      </c>
      <c r="S48" s="143"/>
      <c r="T48" s="142"/>
      <c r="U48" s="145"/>
      <c r="V48" s="148"/>
      <c r="W48" s="142"/>
      <c r="X48" s="143"/>
      <c r="Y48" s="142">
        <v>50</v>
      </c>
      <c r="Z48" s="142">
        <f>0.7*Y48</f>
        <v>35</v>
      </c>
      <c r="AA48" s="142">
        <f>R48+S48+Z48</f>
        <v>51.375</v>
      </c>
      <c r="AB48" s="142">
        <v>2</v>
      </c>
      <c r="AC48" s="143"/>
      <c r="AD48" s="37"/>
    </row>
    <row r="49" spans="1:30">
      <c r="A49" s="189" t="s">
        <v>268</v>
      </c>
      <c r="B49" s="246" t="s">
        <v>550</v>
      </c>
      <c r="C49" s="142">
        <v>5</v>
      </c>
      <c r="D49" s="142"/>
      <c r="E49" s="142"/>
      <c r="F49" s="142"/>
      <c r="G49" s="142">
        <v>0.5</v>
      </c>
      <c r="H49" s="142"/>
      <c r="I49" s="142"/>
      <c r="J49" s="142">
        <v>3.5</v>
      </c>
      <c r="K49" s="142">
        <v>38</v>
      </c>
      <c r="L49" s="26">
        <f t="shared" si="7"/>
        <v>5.7</v>
      </c>
      <c r="M49" s="144">
        <v>8</v>
      </c>
      <c r="N49" s="144"/>
      <c r="O49" s="144"/>
      <c r="P49" s="142">
        <v>6</v>
      </c>
      <c r="Q49" s="142">
        <f t="shared" si="15"/>
        <v>4.5</v>
      </c>
      <c r="R49" s="37">
        <f t="shared" si="16"/>
        <v>15.2</v>
      </c>
      <c r="S49" s="143"/>
      <c r="T49" s="142"/>
      <c r="U49" s="145">
        <v>38</v>
      </c>
      <c r="V49" s="142">
        <f>0.7*U49</f>
        <v>26.599999999999998</v>
      </c>
      <c r="W49" s="142">
        <f>R49+S49+V49</f>
        <v>41.8</v>
      </c>
      <c r="X49" s="143">
        <v>2</v>
      </c>
      <c r="Y49" s="149"/>
      <c r="Z49" s="142"/>
      <c r="AA49" s="142"/>
      <c r="AB49" s="142"/>
      <c r="AC49" s="143"/>
      <c r="AD49" s="37"/>
    </row>
    <row r="50" spans="1:30">
      <c r="A50" s="192" t="s">
        <v>270</v>
      </c>
      <c r="B50" s="242" t="s">
        <v>550</v>
      </c>
      <c r="C50" s="142">
        <v>2.5</v>
      </c>
      <c r="D50" s="143"/>
      <c r="E50" s="143"/>
      <c r="F50" s="143"/>
      <c r="G50" s="143">
        <v>7</v>
      </c>
      <c r="H50" s="143"/>
      <c r="I50" s="143"/>
      <c r="J50" s="143">
        <v>10</v>
      </c>
      <c r="K50" s="143">
        <v>67.5</v>
      </c>
      <c r="L50" s="26">
        <f t="shared" si="7"/>
        <v>10.125</v>
      </c>
      <c r="M50" s="144">
        <v>5.5</v>
      </c>
      <c r="N50" s="144"/>
      <c r="O50" s="144"/>
      <c r="P50" s="144">
        <v>5</v>
      </c>
      <c r="Q50" s="142">
        <f t="shared" si="15"/>
        <v>6.875</v>
      </c>
      <c r="R50" s="37">
        <f t="shared" si="16"/>
        <v>19.5</v>
      </c>
      <c r="S50" s="143"/>
      <c r="T50" s="142"/>
      <c r="U50" s="145">
        <v>65</v>
      </c>
      <c r="V50" s="142">
        <f t="shared" ref="V50:V51" si="17">0.7*U50</f>
        <v>45.5</v>
      </c>
      <c r="W50" s="142">
        <f t="shared" ref="W50:W51" si="18">R50+S50+V50</f>
        <v>65</v>
      </c>
      <c r="X50" s="143">
        <v>3</v>
      </c>
      <c r="Y50" s="142"/>
      <c r="Z50" s="142"/>
      <c r="AA50" s="142"/>
      <c r="AB50" s="142"/>
      <c r="AC50" s="143"/>
      <c r="AD50" s="37"/>
    </row>
    <row r="51" spans="1:30">
      <c r="A51" s="189" t="s">
        <v>273</v>
      </c>
      <c r="B51" s="246" t="s">
        <v>543</v>
      </c>
      <c r="C51" s="142">
        <v>4.5</v>
      </c>
      <c r="D51" s="142"/>
      <c r="E51" s="142"/>
      <c r="F51" s="142"/>
      <c r="G51" s="142">
        <v>4.5</v>
      </c>
      <c r="H51" s="142"/>
      <c r="I51" s="142"/>
      <c r="J51" s="142">
        <v>7</v>
      </c>
      <c r="K51" s="142">
        <v>72.5</v>
      </c>
      <c r="L51" s="26">
        <f t="shared" si="7"/>
        <v>10.875</v>
      </c>
      <c r="M51" s="144">
        <v>10</v>
      </c>
      <c r="N51" s="144"/>
      <c r="O51" s="144"/>
      <c r="P51" s="144">
        <v>7</v>
      </c>
      <c r="Q51" s="142">
        <f t="shared" si="15"/>
        <v>7.125</v>
      </c>
      <c r="R51" s="303">
        <f t="shared" si="16"/>
        <v>22.5</v>
      </c>
      <c r="S51" s="143">
        <v>10</v>
      </c>
      <c r="T51" s="142"/>
      <c r="U51" s="145">
        <v>67.5</v>
      </c>
      <c r="V51" s="142">
        <f t="shared" si="17"/>
        <v>47.25</v>
      </c>
      <c r="W51" s="142">
        <f t="shared" si="18"/>
        <v>79.75</v>
      </c>
      <c r="X51" s="143">
        <v>4</v>
      </c>
      <c r="Y51" s="143"/>
      <c r="Z51" s="142"/>
      <c r="AA51" s="142"/>
      <c r="AB51" s="142"/>
      <c r="AC51" s="143"/>
      <c r="AD51" s="37"/>
    </row>
    <row r="52" spans="1:30">
      <c r="A52" s="92" t="s">
        <v>276</v>
      </c>
      <c r="B52" s="169" t="s">
        <v>551</v>
      </c>
      <c r="C52" s="142">
        <v>0</v>
      </c>
      <c r="D52" s="143"/>
      <c r="E52" s="143"/>
      <c r="F52" s="143"/>
      <c r="G52" s="143">
        <v>4.5</v>
      </c>
      <c r="H52" s="143"/>
      <c r="I52" s="143"/>
      <c r="J52" s="143">
        <v>1.5</v>
      </c>
      <c r="K52" s="143">
        <v>34</v>
      </c>
      <c r="L52" s="26">
        <f t="shared" si="7"/>
        <v>5.0999999999999996</v>
      </c>
      <c r="M52" s="295"/>
      <c r="N52" s="144"/>
      <c r="O52" s="144"/>
      <c r="P52" s="295"/>
      <c r="Q52" s="142">
        <f>(G52+J52+M52+P52)/4</f>
        <v>1.5</v>
      </c>
      <c r="R52" s="37">
        <f t="shared" ref="R52" si="19">C52+L52+Q52</f>
        <v>6.6</v>
      </c>
      <c r="S52" s="143">
        <f>15-R52</f>
        <v>8.4</v>
      </c>
      <c r="T52" s="302">
        <v>18</v>
      </c>
      <c r="U52" s="145"/>
      <c r="V52" s="142"/>
      <c r="W52" s="142"/>
      <c r="X52" s="143"/>
      <c r="Y52" s="142">
        <v>55.5</v>
      </c>
      <c r="Z52" s="142">
        <f>0.7*Y52</f>
        <v>38.849999999999994</v>
      </c>
      <c r="AA52" s="142">
        <f>R52+S52+Z52</f>
        <v>53.849999999999994</v>
      </c>
      <c r="AB52" s="142">
        <v>2</v>
      </c>
      <c r="AC52" s="143"/>
      <c r="AD52" s="37"/>
    </row>
    <row r="53" spans="1:30">
      <c r="A53" s="96" t="s">
        <v>282</v>
      </c>
      <c r="B53" s="245" t="s">
        <v>552</v>
      </c>
      <c r="C53" s="142">
        <v>5</v>
      </c>
      <c r="D53" s="142"/>
      <c r="E53" s="142"/>
      <c r="F53" s="142"/>
      <c r="G53" s="142">
        <v>4</v>
      </c>
      <c r="H53" s="142"/>
      <c r="I53" s="142"/>
      <c r="J53" s="142">
        <v>2</v>
      </c>
      <c r="K53" s="142">
        <v>44.5</v>
      </c>
      <c r="L53" s="26">
        <f t="shared" si="7"/>
        <v>6.6749999999999998</v>
      </c>
      <c r="M53" s="144">
        <v>5</v>
      </c>
      <c r="N53" s="144"/>
      <c r="O53" s="144"/>
      <c r="P53" s="144">
        <v>4</v>
      </c>
      <c r="Q53" s="142">
        <f t="shared" ref="Q53:Q61" si="20">(G53+J53+M53+P53)/4</f>
        <v>3.75</v>
      </c>
      <c r="R53" s="37">
        <f t="shared" ref="R53:R61" si="21">C53+L53+Q53</f>
        <v>15.425000000000001</v>
      </c>
      <c r="S53" s="143"/>
      <c r="T53" s="142"/>
      <c r="U53" s="145">
        <v>35.5</v>
      </c>
      <c r="V53" s="142">
        <f>0.7*U53</f>
        <v>24.849999999999998</v>
      </c>
      <c r="W53" s="142">
        <f>R53+S53+V53</f>
        <v>40.274999999999999</v>
      </c>
      <c r="X53" s="143">
        <v>2</v>
      </c>
      <c r="Y53" s="149"/>
      <c r="Z53" s="142"/>
      <c r="AA53" s="142"/>
      <c r="AB53" s="142"/>
      <c r="AC53" s="143"/>
      <c r="AD53" s="37"/>
    </row>
    <row r="54" spans="1:30">
      <c r="A54" s="193" t="s">
        <v>193</v>
      </c>
      <c r="B54" s="242" t="s">
        <v>552</v>
      </c>
      <c r="C54" s="142">
        <v>5</v>
      </c>
      <c r="D54" s="142"/>
      <c r="E54" s="142"/>
      <c r="F54" s="142"/>
      <c r="G54" s="142">
        <v>6.5</v>
      </c>
      <c r="H54" s="142"/>
      <c r="I54" s="142"/>
      <c r="J54" s="142">
        <v>4.5</v>
      </c>
      <c r="K54" s="142">
        <v>60</v>
      </c>
      <c r="L54" s="26">
        <f t="shared" si="7"/>
        <v>9</v>
      </c>
      <c r="M54" s="144">
        <v>6</v>
      </c>
      <c r="N54" s="144"/>
      <c r="O54" s="144"/>
      <c r="P54" s="144">
        <v>5.5</v>
      </c>
      <c r="Q54" s="142">
        <f t="shared" si="20"/>
        <v>5.625</v>
      </c>
      <c r="R54" s="37">
        <f t="shared" si="21"/>
        <v>19.625</v>
      </c>
      <c r="S54" s="143"/>
      <c r="T54" s="142"/>
      <c r="U54" s="145"/>
      <c r="V54" s="142"/>
      <c r="W54" s="142"/>
      <c r="X54" s="143"/>
      <c r="Y54" s="142"/>
      <c r="Z54" s="142"/>
      <c r="AA54" s="142"/>
      <c r="AB54" s="142"/>
      <c r="AC54" s="143"/>
      <c r="AD54" s="37"/>
    </row>
    <row r="55" spans="1:30">
      <c r="A55" s="189" t="s">
        <v>285</v>
      </c>
      <c r="B55" s="286" t="s">
        <v>553</v>
      </c>
      <c r="C55" s="142">
        <v>5</v>
      </c>
      <c r="D55" s="142"/>
      <c r="E55" s="142"/>
      <c r="F55" s="142"/>
      <c r="G55" s="142">
        <v>1.5</v>
      </c>
      <c r="H55" s="142"/>
      <c r="I55" s="142"/>
      <c r="J55" s="142">
        <v>7.5</v>
      </c>
      <c r="K55" s="142">
        <v>46</v>
      </c>
      <c r="L55" s="26">
        <f t="shared" si="7"/>
        <v>6.9</v>
      </c>
      <c r="M55" s="144">
        <v>9</v>
      </c>
      <c r="N55" s="144"/>
      <c r="O55" s="144"/>
      <c r="P55" s="144">
        <v>3.5</v>
      </c>
      <c r="Q55" s="142">
        <f t="shared" si="20"/>
        <v>5.375</v>
      </c>
      <c r="R55" s="37">
        <f t="shared" si="21"/>
        <v>17.274999999999999</v>
      </c>
      <c r="S55" s="143"/>
      <c r="T55" s="142"/>
      <c r="U55" s="145">
        <v>54.5</v>
      </c>
      <c r="V55" s="142">
        <f>0.7*U55</f>
        <v>38.15</v>
      </c>
      <c r="W55" s="142">
        <f>R55+S55+V55</f>
        <v>55.424999999999997</v>
      </c>
      <c r="X55" s="143">
        <v>3</v>
      </c>
      <c r="Y55" s="142"/>
      <c r="Z55" s="142"/>
      <c r="AA55" s="142"/>
      <c r="AB55" s="142"/>
      <c r="AC55" s="143"/>
      <c r="AD55" s="37"/>
    </row>
    <row r="56" spans="1:30">
      <c r="A56" s="93" t="s">
        <v>288</v>
      </c>
      <c r="B56" s="242" t="s">
        <v>553</v>
      </c>
      <c r="C56" s="142">
        <v>5</v>
      </c>
      <c r="D56" s="143"/>
      <c r="E56" s="143"/>
      <c r="F56" s="143"/>
      <c r="G56" s="143">
        <v>2.5</v>
      </c>
      <c r="H56" s="143"/>
      <c r="I56" s="143"/>
      <c r="J56" s="143">
        <v>4</v>
      </c>
      <c r="K56" s="143">
        <v>59</v>
      </c>
      <c r="L56" s="26">
        <f t="shared" si="7"/>
        <v>8.85</v>
      </c>
      <c r="M56" s="144">
        <v>8</v>
      </c>
      <c r="N56" s="144"/>
      <c r="O56" s="144"/>
      <c r="P56" s="144">
        <v>4</v>
      </c>
      <c r="Q56" s="142">
        <f t="shared" si="20"/>
        <v>4.625</v>
      </c>
      <c r="R56" s="37">
        <f t="shared" si="21"/>
        <v>18.475000000000001</v>
      </c>
      <c r="S56" s="143"/>
      <c r="T56" s="142"/>
      <c r="U56" s="145">
        <v>57</v>
      </c>
      <c r="V56" s="142">
        <f t="shared" ref="V56:V57" si="22">0.7*U56</f>
        <v>39.9</v>
      </c>
      <c r="W56" s="142">
        <f t="shared" ref="W56:W57" si="23">R56+S56+V56</f>
        <v>58.375</v>
      </c>
      <c r="X56" s="143">
        <v>3</v>
      </c>
      <c r="Y56" s="142"/>
      <c r="Z56" s="142"/>
      <c r="AA56" s="142"/>
      <c r="AB56" s="142"/>
      <c r="AC56" s="143"/>
      <c r="AD56" s="37"/>
    </row>
    <row r="57" spans="1:30">
      <c r="A57" s="96" t="s">
        <v>291</v>
      </c>
      <c r="B57" s="243" t="s">
        <v>554</v>
      </c>
      <c r="C57" s="142">
        <v>5</v>
      </c>
      <c r="D57" s="142"/>
      <c r="E57" s="142"/>
      <c r="F57" s="142"/>
      <c r="G57" s="142">
        <v>7.5</v>
      </c>
      <c r="H57" s="142"/>
      <c r="I57" s="142"/>
      <c r="J57" s="142">
        <v>9</v>
      </c>
      <c r="K57" s="142">
        <v>73.5</v>
      </c>
      <c r="L57" s="26">
        <f t="shared" si="7"/>
        <v>11.025</v>
      </c>
      <c r="M57" s="144">
        <v>10</v>
      </c>
      <c r="N57" s="144"/>
      <c r="O57" s="144"/>
      <c r="P57" s="143">
        <v>10</v>
      </c>
      <c r="Q57" s="142">
        <f t="shared" si="20"/>
        <v>9.125</v>
      </c>
      <c r="R57" s="303">
        <f t="shared" si="21"/>
        <v>25.15</v>
      </c>
      <c r="S57" s="143">
        <v>10</v>
      </c>
      <c r="T57" s="142"/>
      <c r="U57" s="145">
        <v>78.5</v>
      </c>
      <c r="V57" s="142">
        <f t="shared" si="22"/>
        <v>54.949999999999996</v>
      </c>
      <c r="W57" s="142">
        <f t="shared" si="23"/>
        <v>90.1</v>
      </c>
      <c r="X57" s="143">
        <v>5</v>
      </c>
      <c r="Y57" s="142"/>
      <c r="Z57" s="142"/>
      <c r="AA57" s="142"/>
      <c r="AB57" s="142"/>
      <c r="AC57" s="143"/>
      <c r="AD57" s="37"/>
    </row>
    <row r="58" spans="1:30">
      <c r="A58" s="92" t="s">
        <v>293</v>
      </c>
      <c r="B58" s="242" t="s">
        <v>554</v>
      </c>
      <c r="C58" s="142">
        <v>3</v>
      </c>
      <c r="D58" s="142"/>
      <c r="E58" s="142"/>
      <c r="F58" s="142"/>
      <c r="G58" s="142">
        <v>6</v>
      </c>
      <c r="H58" s="142"/>
      <c r="I58" s="142"/>
      <c r="J58" s="142">
        <v>6.5</v>
      </c>
      <c r="K58" s="142">
        <v>39.5</v>
      </c>
      <c r="L58" s="26">
        <f t="shared" si="7"/>
        <v>5.9249999999999998</v>
      </c>
      <c r="M58" s="144">
        <v>4</v>
      </c>
      <c r="N58" s="144"/>
      <c r="O58" s="144"/>
      <c r="P58" s="142">
        <v>3.5</v>
      </c>
      <c r="Q58" s="142">
        <f t="shared" si="20"/>
        <v>5</v>
      </c>
      <c r="R58" s="37">
        <f t="shared" si="21"/>
        <v>13.925000000000001</v>
      </c>
      <c r="S58" s="143">
        <f>15-R58</f>
        <v>1.0749999999999993</v>
      </c>
      <c r="T58" s="302">
        <v>22.5</v>
      </c>
      <c r="U58" s="145"/>
      <c r="V58" s="142"/>
      <c r="W58" s="142"/>
      <c r="X58" s="143"/>
      <c r="Y58" s="149">
        <v>59</v>
      </c>
      <c r="Z58" s="142">
        <f>0.7*Y58</f>
        <v>41.3</v>
      </c>
      <c r="AA58" s="142">
        <f>R58+S58+Z58</f>
        <v>56.3</v>
      </c>
      <c r="AB58" s="142">
        <v>3</v>
      </c>
      <c r="AC58" s="143"/>
      <c r="AD58" s="37"/>
    </row>
    <row r="59" spans="1:30">
      <c r="A59" s="95" t="s">
        <v>295</v>
      </c>
      <c r="B59" s="243" t="s">
        <v>555</v>
      </c>
      <c r="C59" s="142">
        <v>4</v>
      </c>
      <c r="D59" s="142"/>
      <c r="E59" s="142"/>
      <c r="F59" s="142"/>
      <c r="G59" s="142">
        <v>6.5</v>
      </c>
      <c r="H59" s="142"/>
      <c r="I59" s="142"/>
      <c r="J59" s="142">
        <v>0.5</v>
      </c>
      <c r="K59" s="142">
        <v>52.5</v>
      </c>
      <c r="L59" s="26">
        <f t="shared" si="7"/>
        <v>7.875</v>
      </c>
      <c r="M59" s="144">
        <v>8.5</v>
      </c>
      <c r="N59" s="144"/>
      <c r="O59" s="144"/>
      <c r="P59" s="142">
        <v>3</v>
      </c>
      <c r="Q59" s="142">
        <f t="shared" si="20"/>
        <v>4.625</v>
      </c>
      <c r="R59" s="37">
        <f t="shared" si="21"/>
        <v>16.5</v>
      </c>
      <c r="S59" s="143"/>
      <c r="T59" s="142"/>
      <c r="U59" s="145">
        <v>42</v>
      </c>
      <c r="V59" s="142">
        <f>0.7*U59</f>
        <v>29.4</v>
      </c>
      <c r="W59" s="142">
        <f>R59+S59+V59</f>
        <v>45.9</v>
      </c>
      <c r="X59" s="143">
        <v>2</v>
      </c>
      <c r="Y59" s="149"/>
      <c r="Z59" s="142"/>
      <c r="AA59" s="142"/>
      <c r="AB59" s="142"/>
      <c r="AC59" s="143"/>
      <c r="AD59" s="37"/>
    </row>
    <row r="60" spans="1:30">
      <c r="A60" s="94" t="s">
        <v>297</v>
      </c>
      <c r="B60" s="242" t="s">
        <v>555</v>
      </c>
      <c r="C60" s="142">
        <v>3</v>
      </c>
      <c r="D60" s="142"/>
      <c r="E60" s="142"/>
      <c r="F60" s="142"/>
      <c r="G60" s="142">
        <v>2</v>
      </c>
      <c r="H60" s="142"/>
      <c r="I60" s="142"/>
      <c r="J60" s="142">
        <v>6</v>
      </c>
      <c r="K60" s="142">
        <v>61.5</v>
      </c>
      <c r="L60" s="26">
        <f t="shared" si="7"/>
        <v>9.2249999999999996</v>
      </c>
      <c r="M60" s="144">
        <v>7.5</v>
      </c>
      <c r="N60" s="144"/>
      <c r="O60" s="144"/>
      <c r="P60" s="144">
        <v>0</v>
      </c>
      <c r="Q60" s="142">
        <f t="shared" si="20"/>
        <v>3.875</v>
      </c>
      <c r="R60" s="37">
        <f t="shared" si="21"/>
        <v>16.100000000000001</v>
      </c>
      <c r="S60" s="143"/>
      <c r="T60" s="142"/>
      <c r="U60" s="145">
        <v>52.5</v>
      </c>
      <c r="V60" s="142">
        <f t="shared" ref="V60:V61" si="24">0.7*U60</f>
        <v>36.75</v>
      </c>
      <c r="W60" s="142">
        <f t="shared" ref="W60:W61" si="25">R60+S60+V60</f>
        <v>52.85</v>
      </c>
      <c r="X60" s="143">
        <v>2</v>
      </c>
      <c r="Y60" s="149"/>
      <c r="Z60" s="142"/>
      <c r="AA60" s="142"/>
      <c r="AB60" s="142"/>
      <c r="AC60" s="143"/>
      <c r="AD60" s="37"/>
    </row>
    <row r="61" spans="1:30">
      <c r="A61" s="95" t="s">
        <v>299</v>
      </c>
      <c r="B61" s="244" t="s">
        <v>551</v>
      </c>
      <c r="C61" s="142">
        <v>3</v>
      </c>
      <c r="D61" s="143"/>
      <c r="E61" s="143"/>
      <c r="F61" s="143"/>
      <c r="G61" s="143">
        <v>6</v>
      </c>
      <c r="H61" s="143"/>
      <c r="I61" s="143"/>
      <c r="J61" s="143">
        <v>7</v>
      </c>
      <c r="K61" s="143">
        <v>52.5</v>
      </c>
      <c r="L61" s="26">
        <f t="shared" si="7"/>
        <v>7.875</v>
      </c>
      <c r="M61" s="151">
        <v>4</v>
      </c>
      <c r="N61" s="151"/>
      <c r="O61" s="151"/>
      <c r="P61" s="151">
        <v>2</v>
      </c>
      <c r="Q61" s="142">
        <f t="shared" si="20"/>
        <v>4.75</v>
      </c>
      <c r="R61" s="37">
        <f t="shared" si="21"/>
        <v>15.625</v>
      </c>
      <c r="S61" s="143"/>
      <c r="T61" s="142"/>
      <c r="U61" s="145">
        <v>35</v>
      </c>
      <c r="V61" s="142">
        <f t="shared" si="24"/>
        <v>24.5</v>
      </c>
      <c r="W61" s="142">
        <f t="shared" si="25"/>
        <v>40.125</v>
      </c>
      <c r="X61" s="143">
        <v>2</v>
      </c>
      <c r="Y61" s="142"/>
      <c r="Z61" s="142"/>
      <c r="AA61" s="142"/>
      <c r="AB61" s="142"/>
      <c r="AC61" s="143"/>
      <c r="AD61" s="26"/>
    </row>
    <row r="62" spans="1:30">
      <c r="A62" s="94" t="s">
        <v>302</v>
      </c>
      <c r="B62" s="242" t="s">
        <v>551</v>
      </c>
      <c r="C62" s="142">
        <v>4.5</v>
      </c>
      <c r="D62" s="143"/>
      <c r="E62" s="143"/>
      <c r="F62" s="143"/>
      <c r="G62" s="143">
        <v>2.5</v>
      </c>
      <c r="H62" s="143"/>
      <c r="I62" s="143"/>
      <c r="J62" s="143">
        <v>6.5</v>
      </c>
      <c r="K62" s="143">
        <v>66.5</v>
      </c>
      <c r="L62" s="26">
        <f t="shared" si="7"/>
        <v>9.9749999999999996</v>
      </c>
      <c r="M62" s="151">
        <v>3</v>
      </c>
      <c r="N62" s="151"/>
      <c r="O62" s="151"/>
      <c r="P62" s="296"/>
      <c r="Q62" s="142">
        <f t="shared" ref="Q62" si="26">(G62+J62+M62+P62)/4</f>
        <v>3</v>
      </c>
      <c r="R62" s="37">
        <f>C62+L62+Q62</f>
        <v>17.475000000000001</v>
      </c>
      <c r="S62" s="143"/>
      <c r="T62" s="142"/>
      <c r="U62" s="145"/>
      <c r="V62" s="142"/>
      <c r="W62" s="142"/>
      <c r="X62" s="142"/>
      <c r="Y62" s="142">
        <v>49</v>
      </c>
      <c r="Z62" s="142">
        <f>0.7*Y62</f>
        <v>34.299999999999997</v>
      </c>
      <c r="AA62" s="142">
        <f>R62+S62+Z62</f>
        <v>51.774999999999999</v>
      </c>
      <c r="AB62" s="142">
        <v>2</v>
      </c>
      <c r="AC62" s="143"/>
      <c r="AD62" s="26"/>
    </row>
    <row r="63" spans="1:30">
      <c r="A63" s="95" t="s">
        <v>305</v>
      </c>
      <c r="B63" s="246" t="s">
        <v>556</v>
      </c>
      <c r="C63" s="142">
        <v>4</v>
      </c>
      <c r="D63" s="143"/>
      <c r="E63" s="143"/>
      <c r="F63" s="143"/>
      <c r="G63" s="143">
        <v>3</v>
      </c>
      <c r="H63" s="143"/>
      <c r="I63" s="143"/>
      <c r="J63" s="143">
        <v>8.5</v>
      </c>
      <c r="K63" s="143">
        <v>66</v>
      </c>
      <c r="L63" s="26">
        <f t="shared" si="7"/>
        <v>9.9</v>
      </c>
      <c r="M63" s="151">
        <v>8</v>
      </c>
      <c r="N63" s="151"/>
      <c r="O63" s="151"/>
      <c r="P63" s="151">
        <v>6.5</v>
      </c>
      <c r="Q63" s="142">
        <f t="shared" ref="Q63:Q64" si="27">(G63+J63+M63+P63)/4</f>
        <v>6.5</v>
      </c>
      <c r="R63" s="37">
        <f t="shared" ref="R63:R64" si="28">C63+L63+Q63</f>
        <v>20.399999999999999</v>
      </c>
      <c r="S63" s="143"/>
      <c r="T63" s="142"/>
      <c r="U63" s="145">
        <v>56</v>
      </c>
      <c r="V63" s="142">
        <f>0.7*U63</f>
        <v>39.199999999999996</v>
      </c>
      <c r="W63" s="142">
        <f>R63+S63+V63</f>
        <v>59.599999999999994</v>
      </c>
      <c r="X63" s="142">
        <v>3</v>
      </c>
      <c r="Y63" s="142"/>
      <c r="Z63" s="142"/>
      <c r="AA63" s="142"/>
      <c r="AB63" s="142"/>
      <c r="AC63" s="143"/>
      <c r="AD63" s="26"/>
    </row>
    <row r="64" spans="1:30">
      <c r="A64" s="94" t="s">
        <v>307</v>
      </c>
      <c r="B64" s="242" t="s">
        <v>556</v>
      </c>
      <c r="C64" s="142">
        <v>5</v>
      </c>
      <c r="D64" s="143"/>
      <c r="E64" s="143"/>
      <c r="F64" s="143"/>
      <c r="G64" s="143">
        <v>1.5</v>
      </c>
      <c r="H64" s="143"/>
      <c r="I64" s="143"/>
      <c r="J64" s="143">
        <v>4.5</v>
      </c>
      <c r="K64" s="143">
        <v>44.5</v>
      </c>
      <c r="L64" s="26">
        <f t="shared" si="7"/>
        <v>6.6749999999999998</v>
      </c>
      <c r="M64" s="151">
        <v>8</v>
      </c>
      <c r="N64" s="151"/>
      <c r="O64" s="151"/>
      <c r="P64" s="151">
        <v>2</v>
      </c>
      <c r="Q64" s="142">
        <f t="shared" si="27"/>
        <v>4</v>
      </c>
      <c r="R64" s="37">
        <f t="shared" si="28"/>
        <v>15.675000000000001</v>
      </c>
      <c r="S64" s="143"/>
      <c r="T64" s="142"/>
      <c r="U64" s="145">
        <v>46.5</v>
      </c>
      <c r="V64" s="142">
        <f>0.7*U64</f>
        <v>32.549999999999997</v>
      </c>
      <c r="W64" s="142">
        <f>R64+S64+V64</f>
        <v>48.224999999999994</v>
      </c>
      <c r="X64" s="142">
        <v>2</v>
      </c>
      <c r="Y64" s="142"/>
      <c r="Z64" s="142"/>
      <c r="AA64" s="142"/>
      <c r="AB64" s="142"/>
      <c r="AC64" s="143"/>
      <c r="AD64" s="26"/>
    </row>
    <row r="65" spans="1:30">
      <c r="A65" s="194" t="s">
        <v>426</v>
      </c>
      <c r="B65" s="246" t="s">
        <v>557</v>
      </c>
      <c r="C65" s="142">
        <v>4</v>
      </c>
      <c r="D65" s="143"/>
      <c r="E65" s="143"/>
      <c r="F65" s="143"/>
      <c r="G65" s="239" t="s">
        <v>84</v>
      </c>
      <c r="H65" s="143"/>
      <c r="I65" s="143"/>
      <c r="J65" s="143">
        <v>4</v>
      </c>
      <c r="K65" s="143">
        <v>18.5</v>
      </c>
      <c r="L65" s="26">
        <f t="shared" si="7"/>
        <v>2.7749999999999999</v>
      </c>
      <c r="M65" s="143">
        <v>7</v>
      </c>
      <c r="N65" s="143"/>
      <c r="O65" s="143"/>
      <c r="P65" s="151">
        <v>9</v>
      </c>
      <c r="Q65" s="142">
        <f>(J65+M65+P65)/3</f>
        <v>6.666666666666667</v>
      </c>
      <c r="R65" s="37">
        <f t="shared" ref="R65" si="29">C65+L65+Q65</f>
        <v>13.441666666666666</v>
      </c>
      <c r="S65" s="143"/>
      <c r="T65" s="276">
        <v>11</v>
      </c>
      <c r="U65" s="145"/>
      <c r="V65" s="142"/>
      <c r="W65" s="142"/>
      <c r="X65" s="142"/>
      <c r="Y65" s="142"/>
      <c r="Z65" s="37"/>
      <c r="AA65" s="142"/>
      <c r="AB65" s="142"/>
      <c r="AC65" s="143"/>
      <c r="AD65" s="26"/>
    </row>
    <row r="66" spans="1:30">
      <c r="A66" s="94" t="s">
        <v>310</v>
      </c>
      <c r="B66" s="242" t="s">
        <v>557</v>
      </c>
      <c r="C66" s="142">
        <v>4.5</v>
      </c>
      <c r="D66" s="142"/>
      <c r="E66" s="142"/>
      <c r="F66" s="142"/>
      <c r="G66" s="142">
        <v>3.5</v>
      </c>
      <c r="H66" s="142"/>
      <c r="I66" s="142"/>
      <c r="J66" s="142">
        <v>4.5</v>
      </c>
      <c r="K66" s="142">
        <v>60.5</v>
      </c>
      <c r="L66" s="26">
        <f t="shared" si="7"/>
        <v>9.0749999999999993</v>
      </c>
      <c r="M66" s="144">
        <v>6</v>
      </c>
      <c r="N66" s="144"/>
      <c r="O66" s="144"/>
      <c r="P66" s="144">
        <v>4.5</v>
      </c>
      <c r="Q66" s="142">
        <f t="shared" ref="Q66:Q69" si="30">(G66+J66+M66+P66)/4</f>
        <v>4.625</v>
      </c>
      <c r="R66" s="37">
        <f t="shared" ref="R66:R69" si="31">C66+L66+Q66</f>
        <v>18.2</v>
      </c>
      <c r="S66" s="143"/>
      <c r="T66" s="142"/>
      <c r="U66" s="145"/>
      <c r="V66" s="142"/>
      <c r="W66" s="142"/>
      <c r="X66" s="142"/>
      <c r="Y66" s="149">
        <v>44</v>
      </c>
      <c r="Z66" s="142">
        <f>0.7*Y66</f>
        <v>30.799999999999997</v>
      </c>
      <c r="AA66" s="142">
        <f>R66+S66+Z66</f>
        <v>49</v>
      </c>
      <c r="AB66" s="142">
        <v>2</v>
      </c>
      <c r="AC66" s="143"/>
      <c r="AD66" s="26"/>
    </row>
    <row r="67" spans="1:30">
      <c r="A67" s="95" t="s">
        <v>313</v>
      </c>
      <c r="B67" s="246" t="s">
        <v>558</v>
      </c>
      <c r="C67" s="142">
        <v>3.5</v>
      </c>
      <c r="D67" s="143"/>
      <c r="E67" s="143"/>
      <c r="F67" s="143"/>
      <c r="G67" s="143">
        <v>5.5</v>
      </c>
      <c r="H67" s="143"/>
      <c r="I67" s="143"/>
      <c r="J67" s="143">
        <v>9</v>
      </c>
      <c r="K67" s="143">
        <v>56.5</v>
      </c>
      <c r="L67" s="26">
        <f t="shared" si="7"/>
        <v>8.4749999999999996</v>
      </c>
      <c r="M67" s="144">
        <v>6.5</v>
      </c>
      <c r="N67" s="144"/>
      <c r="O67" s="144"/>
      <c r="P67" s="144">
        <v>3.5</v>
      </c>
      <c r="Q67" s="142">
        <f t="shared" si="30"/>
        <v>6.125</v>
      </c>
      <c r="R67" s="37">
        <f t="shared" si="31"/>
        <v>18.100000000000001</v>
      </c>
      <c r="S67" s="143"/>
      <c r="T67" s="142"/>
      <c r="U67" s="145">
        <v>51</v>
      </c>
      <c r="V67" s="142">
        <f>0.7*U67</f>
        <v>35.699999999999996</v>
      </c>
      <c r="W67" s="142">
        <f>R67+S67+V67</f>
        <v>53.8</v>
      </c>
      <c r="X67" s="142">
        <v>2</v>
      </c>
      <c r="Y67" s="149"/>
      <c r="Z67" s="142"/>
      <c r="AA67" s="142"/>
      <c r="AB67" s="142"/>
      <c r="AC67" s="143"/>
      <c r="AD67" s="26"/>
    </row>
    <row r="68" spans="1:30">
      <c r="A68" s="94" t="s">
        <v>316</v>
      </c>
      <c r="B68" s="242" t="s">
        <v>558</v>
      </c>
      <c r="C68" s="142">
        <v>4.5</v>
      </c>
      <c r="D68" s="143"/>
      <c r="E68" s="143"/>
      <c r="F68" s="143"/>
      <c r="G68" s="143">
        <v>3</v>
      </c>
      <c r="H68" s="143"/>
      <c r="I68" s="143"/>
      <c r="J68" s="143">
        <v>2</v>
      </c>
      <c r="K68" s="143">
        <v>47</v>
      </c>
      <c r="L68" s="26">
        <f t="shared" si="7"/>
        <v>7.05</v>
      </c>
      <c r="M68" s="144">
        <v>9</v>
      </c>
      <c r="N68" s="144"/>
      <c r="O68" s="144"/>
      <c r="P68" s="142">
        <v>0</v>
      </c>
      <c r="Q68" s="142">
        <f t="shared" si="30"/>
        <v>3.5</v>
      </c>
      <c r="R68" s="37">
        <f t="shared" si="31"/>
        <v>15.05</v>
      </c>
      <c r="S68" s="143"/>
      <c r="T68" s="142"/>
      <c r="U68" s="145">
        <v>56</v>
      </c>
      <c r="V68" s="142">
        <f t="shared" ref="V68:V69" si="32">0.7*U68</f>
        <v>39.199999999999996</v>
      </c>
      <c r="W68" s="142">
        <f t="shared" ref="W68:W69" si="33">R68+S68+V68</f>
        <v>54.25</v>
      </c>
      <c r="X68" s="142">
        <v>2</v>
      </c>
      <c r="Y68" s="149"/>
      <c r="Z68" s="142"/>
      <c r="AA68" s="142"/>
      <c r="AB68" s="142"/>
      <c r="AC68" s="150"/>
      <c r="AD68" s="26"/>
    </row>
    <row r="69" spans="1:30">
      <c r="A69" s="95" t="s">
        <v>319</v>
      </c>
      <c r="B69" s="245" t="s">
        <v>559</v>
      </c>
      <c r="C69" s="142">
        <v>2</v>
      </c>
      <c r="D69" s="143"/>
      <c r="E69" s="143"/>
      <c r="F69" s="143"/>
      <c r="G69" s="143">
        <v>2</v>
      </c>
      <c r="H69" s="143"/>
      <c r="I69" s="143"/>
      <c r="J69" s="143">
        <v>5.5</v>
      </c>
      <c r="K69" s="143">
        <v>51</v>
      </c>
      <c r="L69" s="26">
        <f t="shared" si="7"/>
        <v>7.65</v>
      </c>
      <c r="M69" s="144">
        <v>8</v>
      </c>
      <c r="N69" s="144"/>
      <c r="O69" s="144"/>
      <c r="P69" s="142">
        <v>9.5</v>
      </c>
      <c r="Q69" s="142">
        <f t="shared" si="30"/>
        <v>6.25</v>
      </c>
      <c r="R69" s="37">
        <f t="shared" si="31"/>
        <v>15.9</v>
      </c>
      <c r="S69" s="143"/>
      <c r="T69" s="142"/>
      <c r="U69" s="145">
        <v>63.5</v>
      </c>
      <c r="V69" s="142">
        <f t="shared" si="32"/>
        <v>44.449999999999996</v>
      </c>
      <c r="W69" s="142">
        <f t="shared" si="33"/>
        <v>60.349999999999994</v>
      </c>
      <c r="X69" s="142">
        <v>3</v>
      </c>
      <c r="Y69" s="142"/>
      <c r="Z69" s="142"/>
      <c r="AA69" s="142"/>
      <c r="AB69" s="142"/>
      <c r="AC69" s="143"/>
      <c r="AD69" s="26"/>
    </row>
    <row r="70" spans="1:30">
      <c r="A70" s="94" t="s">
        <v>322</v>
      </c>
      <c r="B70" s="242" t="s">
        <v>559</v>
      </c>
      <c r="C70" s="142">
        <v>0.5</v>
      </c>
      <c r="D70" s="142"/>
      <c r="E70" s="142"/>
      <c r="F70" s="142"/>
      <c r="G70" s="142">
        <v>4.5</v>
      </c>
      <c r="H70" s="142"/>
      <c r="I70" s="142"/>
      <c r="J70" s="142">
        <v>3</v>
      </c>
      <c r="K70" s="142">
        <v>37</v>
      </c>
      <c r="L70" s="26">
        <f t="shared" si="7"/>
        <v>5.55</v>
      </c>
      <c r="M70" s="151">
        <v>0</v>
      </c>
      <c r="N70" s="151"/>
      <c r="O70" s="151"/>
      <c r="P70" s="301"/>
      <c r="Q70" s="142">
        <f t="shared" ref="Q70" si="34">(G70+J70+M70+P70)/4</f>
        <v>1.875</v>
      </c>
      <c r="R70" s="37">
        <f t="shared" ref="R70" si="35">C70+L70+Q70</f>
        <v>7.9249999999999998</v>
      </c>
      <c r="S70" s="37"/>
      <c r="T70" s="276">
        <v>9.5</v>
      </c>
      <c r="U70" s="145"/>
      <c r="V70" s="142"/>
      <c r="W70" s="142"/>
      <c r="X70" s="37"/>
      <c r="Y70" s="149"/>
      <c r="Z70" s="142"/>
      <c r="AA70" s="142"/>
      <c r="AB70" s="142"/>
      <c r="AC70" s="143"/>
      <c r="AD70" s="26"/>
    </row>
    <row r="71" spans="1:30">
      <c r="A71" s="95" t="s">
        <v>101</v>
      </c>
      <c r="B71" s="169" t="s">
        <v>560</v>
      </c>
      <c r="C71" s="142">
        <v>0</v>
      </c>
      <c r="D71" s="143"/>
      <c r="E71" s="143"/>
      <c r="F71" s="143"/>
      <c r="G71" s="277"/>
      <c r="H71" s="143"/>
      <c r="I71" s="143"/>
      <c r="J71" s="277"/>
      <c r="K71" s="143">
        <v>42.5</v>
      </c>
      <c r="L71" s="26">
        <f t="shared" si="7"/>
        <v>6.375</v>
      </c>
      <c r="M71" s="296"/>
      <c r="N71" s="151"/>
      <c r="O71" s="151"/>
      <c r="P71" s="239" t="s">
        <v>84</v>
      </c>
      <c r="Q71" s="142">
        <f>(G71+J71+M71)/3</f>
        <v>0</v>
      </c>
      <c r="R71" s="37">
        <f t="shared" ref="R71" si="36">C71+L71+Q71</f>
        <v>6.375</v>
      </c>
      <c r="S71" s="143">
        <f>15-R71</f>
        <v>8.625</v>
      </c>
      <c r="T71" s="302">
        <v>20.5</v>
      </c>
      <c r="U71" s="145"/>
      <c r="V71" s="148"/>
      <c r="W71" s="142"/>
      <c r="X71" s="143"/>
      <c r="Y71" s="149"/>
      <c r="Z71" s="142"/>
      <c r="AA71" s="142"/>
      <c r="AB71" s="142"/>
      <c r="AC71" s="143"/>
      <c r="AD71" s="26"/>
    </row>
    <row r="72" spans="1:30">
      <c r="A72" s="94"/>
      <c r="B72" s="169"/>
      <c r="C72" s="142"/>
      <c r="D72" s="142"/>
      <c r="E72" s="142"/>
      <c r="F72" s="142"/>
      <c r="G72" s="142"/>
      <c r="H72" s="142"/>
      <c r="I72" s="142"/>
      <c r="J72" s="142"/>
      <c r="K72" s="142"/>
      <c r="L72" s="26"/>
      <c r="M72" s="143"/>
      <c r="N72" s="143"/>
      <c r="O72" s="143"/>
      <c r="P72" s="151"/>
      <c r="Q72" s="142"/>
      <c r="R72" s="37"/>
      <c r="S72" s="37"/>
      <c r="T72" s="142"/>
      <c r="U72" s="145"/>
      <c r="V72" s="142"/>
      <c r="W72" s="142"/>
      <c r="X72" s="37"/>
      <c r="Y72" s="142"/>
      <c r="Z72" s="37"/>
      <c r="AA72" s="142"/>
      <c r="AB72" s="142"/>
      <c r="AC72" s="143"/>
      <c r="AD72" s="26"/>
    </row>
    <row r="73" spans="1:30">
      <c r="A73" s="171" t="s">
        <v>387</v>
      </c>
      <c r="B73" s="170"/>
      <c r="C73" s="142"/>
      <c r="D73" s="142"/>
      <c r="E73" s="142"/>
      <c r="F73" s="142"/>
      <c r="G73" s="142"/>
      <c r="H73" s="142"/>
      <c r="I73" s="142"/>
      <c r="J73" s="142"/>
      <c r="K73" s="142"/>
      <c r="L73" s="143"/>
      <c r="M73" s="151"/>
      <c r="N73" s="151"/>
      <c r="O73" s="151"/>
      <c r="P73" s="151"/>
      <c r="Q73" s="142"/>
      <c r="R73" s="37"/>
      <c r="S73" s="37"/>
      <c r="T73" s="142"/>
      <c r="U73" s="142"/>
      <c r="V73" s="142"/>
      <c r="W73" s="142"/>
      <c r="X73" s="37"/>
      <c r="Y73" s="142"/>
      <c r="Z73" s="142"/>
      <c r="AA73" s="142"/>
      <c r="AB73" s="142"/>
      <c r="AC73" s="143"/>
      <c r="AD73" s="26"/>
    </row>
    <row r="74" spans="1:30">
      <c r="A74" s="287" t="s">
        <v>385</v>
      </c>
      <c r="B74" s="169" t="s">
        <v>560</v>
      </c>
      <c r="C74" s="142">
        <v>1</v>
      </c>
      <c r="D74" s="143"/>
      <c r="E74" s="143"/>
      <c r="F74" s="143"/>
      <c r="G74" s="143">
        <v>2</v>
      </c>
      <c r="H74" s="143"/>
      <c r="I74" s="143"/>
      <c r="J74" s="142">
        <v>0.5</v>
      </c>
      <c r="K74" s="143">
        <v>20.5</v>
      </c>
      <c r="L74" s="26">
        <f>15*K74/100</f>
        <v>3.0750000000000002</v>
      </c>
      <c r="M74" s="151">
        <v>3</v>
      </c>
      <c r="N74" s="151"/>
      <c r="O74" s="151"/>
      <c r="P74" s="142">
        <v>1.5</v>
      </c>
      <c r="Q74" s="142">
        <f t="shared" ref="Q74:Q75" si="37">(G74+J74+M74+P74)/4</f>
        <v>1.75</v>
      </c>
      <c r="R74" s="37">
        <f t="shared" ref="R74:R75" si="38">C74+L74+Q74</f>
        <v>5.8250000000000002</v>
      </c>
      <c r="S74" s="37"/>
      <c r="T74" s="276">
        <v>1</v>
      </c>
      <c r="U74" s="142"/>
      <c r="V74" s="142"/>
      <c r="W74" s="142"/>
      <c r="X74" s="37"/>
      <c r="Y74" s="142"/>
      <c r="Z74" s="37"/>
      <c r="AA74" s="142"/>
      <c r="AB74" s="142"/>
      <c r="AC74" s="150"/>
      <c r="AD74" s="26"/>
    </row>
    <row r="75" spans="1:30">
      <c r="A75" s="95" t="s">
        <v>331</v>
      </c>
      <c r="B75" s="246" t="s">
        <v>561</v>
      </c>
      <c r="C75" s="142">
        <v>5</v>
      </c>
      <c r="D75" s="142"/>
      <c r="E75" s="142"/>
      <c r="F75" s="142"/>
      <c r="G75" s="142">
        <v>3.5</v>
      </c>
      <c r="H75" s="142"/>
      <c r="I75" s="142"/>
      <c r="J75" s="142">
        <v>8</v>
      </c>
      <c r="K75" s="142">
        <v>39</v>
      </c>
      <c r="L75" s="26">
        <f>15*K75/100</f>
        <v>5.85</v>
      </c>
      <c r="M75" s="144">
        <v>7</v>
      </c>
      <c r="N75" s="151"/>
      <c r="O75" s="151"/>
      <c r="P75" s="142">
        <v>3.5</v>
      </c>
      <c r="Q75" s="142">
        <f t="shared" si="37"/>
        <v>5.5</v>
      </c>
      <c r="R75" s="37">
        <f t="shared" si="38"/>
        <v>16.350000000000001</v>
      </c>
      <c r="S75" s="37"/>
      <c r="T75" s="142"/>
      <c r="U75" s="142"/>
      <c r="V75" s="142"/>
      <c r="W75" s="142"/>
      <c r="X75" s="37"/>
      <c r="Y75" s="142">
        <v>56.5</v>
      </c>
      <c r="Z75" s="142">
        <f>0.7*Y75</f>
        <v>39.549999999999997</v>
      </c>
      <c r="AA75" s="142">
        <f>R75+S75+Z75</f>
        <v>55.9</v>
      </c>
      <c r="AB75" s="142">
        <v>3</v>
      </c>
      <c r="AC75" s="143"/>
      <c r="AD75" s="26"/>
    </row>
    <row r="76" spans="1:30">
      <c r="A76" s="278" t="s">
        <v>334</v>
      </c>
      <c r="B76" s="279" t="s">
        <v>561</v>
      </c>
      <c r="C76" s="280"/>
      <c r="D76" s="280"/>
      <c r="E76" s="280"/>
      <c r="F76" s="280"/>
      <c r="G76" s="280"/>
      <c r="H76" s="142"/>
      <c r="I76" s="142"/>
      <c r="J76" s="280"/>
      <c r="K76" s="142"/>
      <c r="L76" s="37"/>
      <c r="M76" s="276"/>
      <c r="N76" s="143"/>
      <c r="O76" s="143"/>
      <c r="P76" s="276"/>
      <c r="Q76" s="142"/>
      <c r="R76" s="37"/>
      <c r="S76" s="37"/>
      <c r="T76" s="142"/>
      <c r="U76" s="145"/>
      <c r="V76" s="142"/>
      <c r="W76" s="142"/>
      <c r="X76" s="142"/>
      <c r="Y76" s="142"/>
      <c r="Z76" s="37"/>
      <c r="AA76" s="142"/>
      <c r="AB76" s="142"/>
      <c r="AC76" s="143"/>
      <c r="AD76" s="26"/>
    </row>
    <row r="77" spans="1:30">
      <c r="A77" s="95" t="s">
        <v>341</v>
      </c>
      <c r="B77" s="246" t="s">
        <v>562</v>
      </c>
      <c r="C77" s="142">
        <v>2.5</v>
      </c>
      <c r="D77" s="37"/>
      <c r="E77" s="37"/>
      <c r="F77" s="37"/>
      <c r="G77" s="142">
        <v>5</v>
      </c>
      <c r="H77" s="37"/>
      <c r="I77" s="37"/>
      <c r="J77" s="142">
        <v>4</v>
      </c>
      <c r="K77" s="143">
        <v>35</v>
      </c>
      <c r="L77" s="26">
        <f t="shared" ref="L77:L82" si="39">15*K77/100</f>
        <v>5.25</v>
      </c>
      <c r="M77" s="142">
        <v>9</v>
      </c>
      <c r="N77" s="37"/>
      <c r="O77" s="37"/>
      <c r="P77" s="142">
        <v>3</v>
      </c>
      <c r="Q77" s="142">
        <f t="shared" ref="Q77:Q82" si="40">(G77+J77+M77+P77)/4</f>
        <v>5.25</v>
      </c>
      <c r="R77" s="37">
        <f t="shared" ref="R77:R82" si="41">C77+L77+Q77</f>
        <v>13</v>
      </c>
      <c r="S77" s="37"/>
      <c r="T77" s="276">
        <v>2</v>
      </c>
      <c r="U77" s="142"/>
      <c r="V77" s="142"/>
      <c r="W77" s="142"/>
      <c r="X77" s="37"/>
      <c r="Y77" s="142"/>
      <c r="Z77" s="37"/>
      <c r="AA77" s="142"/>
      <c r="AB77" s="142"/>
      <c r="AC77" s="143"/>
      <c r="AD77" s="26" t="s">
        <v>123</v>
      </c>
    </row>
    <row r="78" spans="1:30">
      <c r="A78" s="94" t="s">
        <v>347</v>
      </c>
      <c r="B78" s="294" t="s">
        <v>562</v>
      </c>
      <c r="C78" s="74">
        <v>3</v>
      </c>
      <c r="D78" s="26"/>
      <c r="E78" s="26"/>
      <c r="F78" s="26"/>
      <c r="G78" s="74">
        <v>6.5</v>
      </c>
      <c r="H78" s="26"/>
      <c r="I78" s="26"/>
      <c r="J78" s="74">
        <v>7</v>
      </c>
      <c r="K78" s="289">
        <v>56</v>
      </c>
      <c r="L78" s="26">
        <f t="shared" si="39"/>
        <v>8.4</v>
      </c>
      <c r="M78" s="74">
        <v>10</v>
      </c>
      <c r="N78" s="26"/>
      <c r="O78" s="26"/>
      <c r="P78" s="74">
        <v>3</v>
      </c>
      <c r="Q78" s="142">
        <f t="shared" si="40"/>
        <v>6.625</v>
      </c>
      <c r="R78" s="37">
        <f t="shared" si="41"/>
        <v>18.024999999999999</v>
      </c>
      <c r="S78" s="26"/>
      <c r="T78" s="74"/>
      <c r="U78" s="74">
        <v>42.5</v>
      </c>
      <c r="V78" s="142">
        <f>0.7*U78</f>
        <v>29.749999999999996</v>
      </c>
      <c r="W78" s="142">
        <f>R78+S78+V78</f>
        <v>47.774999999999991</v>
      </c>
      <c r="X78" s="74">
        <v>2</v>
      </c>
      <c r="Y78" s="74"/>
      <c r="Z78" s="26"/>
      <c r="AA78" s="74"/>
      <c r="AB78" s="74"/>
      <c r="AC78" s="78"/>
      <c r="AD78" s="26"/>
    </row>
    <row r="79" spans="1:30">
      <c r="A79" s="95" t="s">
        <v>351</v>
      </c>
      <c r="B79" s="286" t="s">
        <v>563</v>
      </c>
      <c r="C79" s="74">
        <v>4</v>
      </c>
      <c r="D79" s="26"/>
      <c r="E79" s="26"/>
      <c r="F79" s="26"/>
      <c r="G79" s="74">
        <v>3.5</v>
      </c>
      <c r="H79" s="26"/>
      <c r="I79" s="26"/>
      <c r="J79" s="74">
        <v>5</v>
      </c>
      <c r="K79" s="289">
        <v>46.5</v>
      </c>
      <c r="L79" s="26">
        <f t="shared" si="39"/>
        <v>6.9749999999999996</v>
      </c>
      <c r="M79" s="74">
        <v>6</v>
      </c>
      <c r="N79" s="26"/>
      <c r="O79" s="26"/>
      <c r="P79" s="74">
        <v>1.5</v>
      </c>
      <c r="Q79" s="142">
        <f t="shared" si="40"/>
        <v>4</v>
      </c>
      <c r="R79" s="37">
        <f t="shared" si="41"/>
        <v>14.975</v>
      </c>
      <c r="S79" s="26"/>
      <c r="T79" s="276">
        <v>12.5</v>
      </c>
      <c r="U79" s="74"/>
      <c r="V79" s="74"/>
      <c r="W79" s="74"/>
      <c r="X79" s="74"/>
      <c r="Y79" s="74"/>
      <c r="Z79" s="26"/>
      <c r="AA79" s="74"/>
      <c r="AB79" s="74"/>
      <c r="AC79" s="78"/>
      <c r="AD79" s="26"/>
    </row>
    <row r="80" spans="1:30">
      <c r="A80" s="94" t="s">
        <v>354</v>
      </c>
      <c r="B80" s="242" t="s">
        <v>563</v>
      </c>
      <c r="C80" s="74">
        <v>5</v>
      </c>
      <c r="D80" s="26"/>
      <c r="E80" s="26"/>
      <c r="F80" s="26"/>
      <c r="G80" s="74">
        <v>7.5</v>
      </c>
      <c r="H80" s="26"/>
      <c r="I80" s="26"/>
      <c r="J80" s="74">
        <v>2.5</v>
      </c>
      <c r="K80" s="289">
        <v>37.5</v>
      </c>
      <c r="L80" s="26">
        <f t="shared" si="39"/>
        <v>5.625</v>
      </c>
      <c r="M80" s="74">
        <v>8</v>
      </c>
      <c r="N80" s="26"/>
      <c r="O80" s="26"/>
      <c r="P80" s="74">
        <v>2.5</v>
      </c>
      <c r="Q80" s="142">
        <f t="shared" si="40"/>
        <v>5.125</v>
      </c>
      <c r="R80" s="37">
        <f t="shared" si="41"/>
        <v>15.75</v>
      </c>
      <c r="S80" s="26"/>
      <c r="T80" s="74"/>
      <c r="U80" s="74"/>
      <c r="V80" s="74"/>
      <c r="W80" s="74"/>
      <c r="X80" s="74"/>
      <c r="Y80" s="74">
        <v>43.5</v>
      </c>
      <c r="Z80" s="142">
        <f>0.7*Y80</f>
        <v>30.45</v>
      </c>
      <c r="AA80" s="142">
        <f>R80+S80+Z80</f>
        <v>46.2</v>
      </c>
      <c r="AB80" s="74">
        <v>2</v>
      </c>
      <c r="AC80" s="78"/>
      <c r="AD80" s="74"/>
    </row>
    <row r="81" spans="1:30">
      <c r="A81" s="95" t="s">
        <v>357</v>
      </c>
      <c r="B81" s="246" t="s">
        <v>564</v>
      </c>
      <c r="C81" s="74">
        <v>4</v>
      </c>
      <c r="D81" s="26"/>
      <c r="E81" s="26"/>
      <c r="F81" s="26"/>
      <c r="G81" s="74">
        <v>2</v>
      </c>
      <c r="H81" s="26"/>
      <c r="I81" s="26"/>
      <c r="J81" s="74">
        <v>6.5</v>
      </c>
      <c r="K81" s="289">
        <v>46.5</v>
      </c>
      <c r="L81" s="26">
        <f t="shared" si="39"/>
        <v>6.9749999999999996</v>
      </c>
      <c r="M81" s="74">
        <v>8</v>
      </c>
      <c r="N81" s="26"/>
      <c r="O81" s="26"/>
      <c r="P81" s="74">
        <v>5</v>
      </c>
      <c r="Q81" s="142">
        <f t="shared" si="40"/>
        <v>5.375</v>
      </c>
      <c r="R81" s="37">
        <f t="shared" si="41"/>
        <v>16.350000000000001</v>
      </c>
      <c r="S81" s="26"/>
      <c r="T81" s="74"/>
      <c r="U81" s="74">
        <v>38.5</v>
      </c>
      <c r="V81" s="142">
        <f>0.7*U81</f>
        <v>26.95</v>
      </c>
      <c r="W81" s="142">
        <f>R81+S81+V81</f>
        <v>43.3</v>
      </c>
      <c r="X81" s="74">
        <v>2</v>
      </c>
      <c r="Y81" s="74"/>
      <c r="Z81" s="26"/>
      <c r="AA81" s="74"/>
      <c r="AB81" s="74"/>
      <c r="AC81" s="78"/>
      <c r="AD81" s="74"/>
    </row>
    <row r="82" spans="1:30">
      <c r="A82" s="94" t="s">
        <v>364</v>
      </c>
      <c r="B82" s="242" t="s">
        <v>564</v>
      </c>
      <c r="C82" s="74">
        <v>3</v>
      </c>
      <c r="D82" s="26"/>
      <c r="E82" s="26"/>
      <c r="F82" s="26"/>
      <c r="G82" s="74">
        <v>2.5</v>
      </c>
      <c r="H82" s="26"/>
      <c r="I82" s="26"/>
      <c r="J82" s="74">
        <v>6</v>
      </c>
      <c r="K82" s="289">
        <v>39.5</v>
      </c>
      <c r="L82" s="26">
        <f t="shared" si="39"/>
        <v>5.9249999999999998</v>
      </c>
      <c r="M82" s="74">
        <v>2</v>
      </c>
      <c r="N82" s="26"/>
      <c r="O82" s="26"/>
      <c r="P82" s="74">
        <v>0</v>
      </c>
      <c r="Q82" s="142">
        <f t="shared" si="40"/>
        <v>2.625</v>
      </c>
      <c r="R82" s="37">
        <f t="shared" si="41"/>
        <v>11.55</v>
      </c>
      <c r="S82" s="143">
        <f>15-R82</f>
        <v>3.4499999999999993</v>
      </c>
      <c r="T82" s="302">
        <v>20</v>
      </c>
      <c r="U82" s="74"/>
      <c r="V82" s="74"/>
      <c r="W82" s="74"/>
      <c r="X82" s="74"/>
      <c r="Y82" s="74">
        <v>59</v>
      </c>
      <c r="Z82" s="142">
        <f>0.7*Y82</f>
        <v>41.3</v>
      </c>
      <c r="AA82" s="142">
        <f>R82+S82+Z82</f>
        <v>56.3</v>
      </c>
      <c r="AB82" s="74">
        <v>3</v>
      </c>
      <c r="AC82" s="78"/>
      <c r="AD82" s="74"/>
    </row>
    <row r="83" spans="1:30">
      <c r="A83" s="278" t="s">
        <v>367</v>
      </c>
      <c r="B83" s="279" t="s">
        <v>565</v>
      </c>
      <c r="C83" s="280"/>
      <c r="D83" s="278"/>
      <c r="E83" s="278"/>
      <c r="F83" s="278"/>
      <c r="G83" s="280"/>
      <c r="H83" s="26"/>
      <c r="I83" s="26"/>
      <c r="J83" s="280"/>
      <c r="K83" s="289"/>
      <c r="L83" s="26"/>
      <c r="M83" s="276"/>
      <c r="N83" s="26"/>
      <c r="O83" s="26"/>
      <c r="P83" s="276"/>
      <c r="Q83" s="74"/>
      <c r="R83" s="26"/>
      <c r="S83" s="26"/>
      <c r="T83" s="74"/>
      <c r="U83" s="74"/>
      <c r="V83" s="74"/>
      <c r="W83" s="74"/>
      <c r="X83" s="74"/>
      <c r="Y83" s="74"/>
      <c r="Z83" s="26"/>
      <c r="AA83" s="74"/>
      <c r="AB83" s="74"/>
      <c r="AC83" s="78"/>
      <c r="AD83" s="74"/>
    </row>
    <row r="84" spans="1:30">
      <c r="A84" s="94" t="s">
        <v>373</v>
      </c>
      <c r="B84" s="242" t="s">
        <v>565</v>
      </c>
      <c r="C84" s="74">
        <v>3.5</v>
      </c>
      <c r="D84" s="26"/>
      <c r="E84" s="26"/>
      <c r="F84" s="26"/>
      <c r="G84" s="74">
        <v>4.5</v>
      </c>
      <c r="H84" s="26"/>
      <c r="I84" s="26"/>
      <c r="J84" s="74">
        <v>7.5</v>
      </c>
      <c r="K84" s="289">
        <v>45.5</v>
      </c>
      <c r="L84" s="26">
        <f>15*K84/100</f>
        <v>6.8250000000000002</v>
      </c>
      <c r="M84" s="74">
        <v>5</v>
      </c>
      <c r="N84" s="26"/>
      <c r="O84" s="26"/>
      <c r="P84" s="74">
        <v>8</v>
      </c>
      <c r="Q84" s="142">
        <f t="shared" ref="Q84:Q85" si="42">(G84+J84+M84+P84)/4</f>
        <v>6.25</v>
      </c>
      <c r="R84" s="37">
        <f t="shared" ref="R84:R85" si="43">C84+L84+Q84</f>
        <v>16.574999999999999</v>
      </c>
      <c r="S84" s="26"/>
      <c r="T84" s="74"/>
      <c r="U84" s="74">
        <v>44</v>
      </c>
      <c r="V84" s="142">
        <f>0.7*U84</f>
        <v>30.799999999999997</v>
      </c>
      <c r="W84" s="142">
        <f>R84+S84+V84</f>
        <v>47.375</v>
      </c>
      <c r="X84" s="74">
        <v>2</v>
      </c>
      <c r="Y84" s="74"/>
      <c r="Z84" s="26"/>
      <c r="AA84" s="74"/>
      <c r="AB84" s="74"/>
      <c r="AC84" s="78"/>
      <c r="AD84" s="74"/>
    </row>
    <row r="85" spans="1:30">
      <c r="A85" s="95" t="s">
        <v>379</v>
      </c>
      <c r="B85" s="246" t="s">
        <v>566</v>
      </c>
      <c r="C85" s="74">
        <v>5</v>
      </c>
      <c r="D85" s="26"/>
      <c r="E85" s="26"/>
      <c r="F85" s="26"/>
      <c r="G85" s="74">
        <v>2.5</v>
      </c>
      <c r="H85" s="26"/>
      <c r="I85" s="26"/>
      <c r="J85" s="74">
        <v>7</v>
      </c>
      <c r="K85" s="289">
        <v>37.5</v>
      </c>
      <c r="L85" s="26">
        <f>15*K85/100</f>
        <v>5.625</v>
      </c>
      <c r="M85" s="74">
        <v>4.5</v>
      </c>
      <c r="N85" s="26"/>
      <c r="O85" s="26"/>
      <c r="P85" s="74">
        <v>7</v>
      </c>
      <c r="Q85" s="142">
        <f t="shared" si="42"/>
        <v>5.25</v>
      </c>
      <c r="R85" s="37">
        <f t="shared" si="43"/>
        <v>15.875</v>
      </c>
      <c r="S85" s="26"/>
      <c r="T85" s="74"/>
      <c r="U85" s="74">
        <v>43.5</v>
      </c>
      <c r="V85" s="142">
        <f>0.7*U85</f>
        <v>30.45</v>
      </c>
      <c r="W85" s="142">
        <f>R85+S85+V85</f>
        <v>46.325000000000003</v>
      </c>
      <c r="X85" s="74">
        <v>2</v>
      </c>
      <c r="Y85" s="74"/>
      <c r="Z85" s="26"/>
      <c r="AA85" s="74"/>
      <c r="AB85" s="74"/>
      <c r="AC85" s="78"/>
      <c r="AD85" s="74"/>
    </row>
    <row r="86" spans="1:30">
      <c r="A86" s="195"/>
      <c r="B86" s="187"/>
      <c r="C86" s="74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74"/>
      <c r="R86" s="26"/>
      <c r="S86" s="26"/>
      <c r="T86" s="74"/>
      <c r="U86" s="74"/>
      <c r="V86" s="74"/>
      <c r="W86" s="74"/>
      <c r="X86" s="26"/>
      <c r="Y86" s="74"/>
      <c r="Z86" s="26"/>
      <c r="AA86" s="74"/>
      <c r="AB86" s="74"/>
      <c r="AC86" s="78"/>
      <c r="AD86" s="26"/>
    </row>
    <row r="87" spans="1:30">
      <c r="B87" s="169"/>
      <c r="C87" s="74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74"/>
      <c r="R87" s="26"/>
      <c r="S87" s="26"/>
      <c r="T87" s="74"/>
      <c r="U87" s="74"/>
      <c r="V87" s="74"/>
      <c r="W87" s="74"/>
      <c r="X87" s="26"/>
      <c r="Y87" s="74"/>
      <c r="Z87" s="26"/>
      <c r="AA87" s="74"/>
      <c r="AB87" s="74"/>
      <c r="AC87" s="78"/>
      <c r="AD87" s="26"/>
    </row>
    <row r="88" spans="1:30">
      <c r="A88" s="188"/>
      <c r="B88" s="169"/>
      <c r="C88" s="74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74"/>
      <c r="R88" s="26"/>
      <c r="S88" s="26"/>
      <c r="T88" s="74"/>
      <c r="U88" s="74"/>
      <c r="V88" s="74"/>
      <c r="W88" s="74"/>
      <c r="X88" s="26"/>
      <c r="Y88" s="74"/>
      <c r="Z88" s="26"/>
      <c r="AA88" s="74"/>
      <c r="AB88" s="74"/>
      <c r="AC88" s="78"/>
      <c r="AD88" s="26"/>
    </row>
    <row r="89" spans="1:30">
      <c r="B89" s="169"/>
      <c r="C89" s="74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74"/>
      <c r="R89" s="26"/>
      <c r="S89" s="26"/>
      <c r="T89" s="74"/>
      <c r="U89" s="74"/>
      <c r="V89" s="74"/>
      <c r="W89" s="74"/>
      <c r="X89" s="26"/>
      <c r="Y89" s="74"/>
      <c r="Z89" s="26"/>
      <c r="AA89" s="74"/>
      <c r="AB89" s="74"/>
      <c r="AC89" s="78"/>
      <c r="AD89" s="26"/>
    </row>
    <row r="90" spans="1:30">
      <c r="A90" s="188"/>
      <c r="B90" s="169"/>
      <c r="C90" s="74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74"/>
      <c r="R90" s="26"/>
      <c r="S90" s="26"/>
      <c r="T90" s="74"/>
      <c r="U90" s="74"/>
      <c r="V90" s="74"/>
      <c r="W90" s="74"/>
      <c r="X90" s="26"/>
      <c r="Y90" s="74"/>
      <c r="Z90" s="26"/>
      <c r="AA90" s="74"/>
      <c r="AB90" s="74"/>
      <c r="AC90" s="78"/>
      <c r="AD90" s="26"/>
    </row>
    <row r="91" spans="1:30">
      <c r="B91" s="169"/>
      <c r="C91" s="74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74"/>
      <c r="R91" s="26"/>
      <c r="S91" s="26"/>
      <c r="T91" s="74"/>
      <c r="U91" s="74"/>
      <c r="V91" s="74"/>
      <c r="W91" s="74"/>
      <c r="X91" s="26"/>
      <c r="Y91" s="74"/>
      <c r="Z91" s="26"/>
      <c r="AA91" s="74"/>
      <c r="AB91" s="74"/>
      <c r="AC91" s="78"/>
      <c r="AD91" s="26"/>
    </row>
    <row r="92" spans="1:30">
      <c r="A92" s="188"/>
      <c r="B92" s="187"/>
      <c r="C92" s="74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74"/>
      <c r="R92" s="26"/>
      <c r="S92" s="26"/>
      <c r="T92" s="74"/>
      <c r="U92" s="74"/>
      <c r="V92" s="74"/>
      <c r="W92" s="74"/>
      <c r="X92" s="26"/>
      <c r="Y92" s="74"/>
      <c r="Z92" s="26"/>
      <c r="AA92" s="74"/>
      <c r="AB92" s="74"/>
      <c r="AC92" s="78"/>
      <c r="AD92" s="26"/>
    </row>
    <row r="94" spans="1:30">
      <c r="K94" s="313" t="s">
        <v>17</v>
      </c>
      <c r="L94" s="314"/>
      <c r="S94" s="29"/>
      <c r="T94" s="76"/>
      <c r="U94" s="322" t="s">
        <v>85</v>
      </c>
      <c r="V94" s="322"/>
      <c r="X94" s="29"/>
      <c r="Y94" s="325" t="s">
        <v>16</v>
      </c>
      <c r="Z94" s="325"/>
      <c r="AA94" s="323"/>
      <c r="AB94" s="324"/>
    </row>
    <row r="95" spans="1:30">
      <c r="K95" s="26" t="s">
        <v>0</v>
      </c>
      <c r="L95" s="74"/>
      <c r="M95" s="31"/>
      <c r="N95" s="31"/>
      <c r="O95" s="31"/>
      <c r="P95" s="31"/>
      <c r="Q95" s="76"/>
      <c r="R95" s="31"/>
      <c r="S95" s="29"/>
      <c r="T95" s="76"/>
      <c r="U95" s="74" t="s">
        <v>0</v>
      </c>
      <c r="V95" s="74">
        <v>0</v>
      </c>
      <c r="X95" s="29"/>
      <c r="Y95" s="74" t="s">
        <v>0</v>
      </c>
      <c r="Z95" s="28">
        <v>1</v>
      </c>
      <c r="AA95" s="77"/>
      <c r="AB95" s="76"/>
    </row>
    <row r="96" spans="1:30">
      <c r="K96" s="26" t="s">
        <v>84</v>
      </c>
      <c r="L96" s="74">
        <v>1</v>
      </c>
      <c r="M96" s="31"/>
      <c r="N96" s="31"/>
      <c r="O96" s="31"/>
      <c r="P96" s="31"/>
      <c r="Q96" s="76"/>
      <c r="R96" s="31"/>
      <c r="S96" s="29"/>
      <c r="T96" s="76"/>
      <c r="U96" s="74" t="s">
        <v>1</v>
      </c>
      <c r="V96" s="27">
        <v>0</v>
      </c>
      <c r="X96" s="29"/>
      <c r="Y96" s="74" t="s">
        <v>1</v>
      </c>
      <c r="Z96" s="28">
        <v>0</v>
      </c>
      <c r="AA96" s="77"/>
      <c r="AB96" s="76"/>
    </row>
    <row r="97" spans="11:28">
      <c r="K97" s="26" t="s">
        <v>1</v>
      </c>
      <c r="L97" s="74"/>
      <c r="M97" s="31"/>
      <c r="N97" s="31"/>
      <c r="O97" s="31"/>
      <c r="P97" s="31"/>
      <c r="Q97" s="76"/>
      <c r="R97" s="31"/>
      <c r="S97" s="29"/>
      <c r="T97" s="76"/>
      <c r="U97" s="74" t="s">
        <v>2</v>
      </c>
      <c r="V97" s="27">
        <v>0</v>
      </c>
      <c r="X97" s="29"/>
      <c r="Y97" s="74" t="s">
        <v>2</v>
      </c>
      <c r="Z97" s="28">
        <v>0</v>
      </c>
      <c r="AA97" s="77"/>
      <c r="AB97" s="76"/>
    </row>
    <row r="98" spans="11:28">
      <c r="K98" s="26" t="s">
        <v>2</v>
      </c>
      <c r="L98" s="74">
        <v>1</v>
      </c>
      <c r="M98" s="31"/>
      <c r="N98" s="31"/>
      <c r="O98" s="31"/>
      <c r="P98" s="31"/>
      <c r="Q98" s="76"/>
      <c r="R98" s="31"/>
      <c r="S98" s="29"/>
      <c r="T98" s="76"/>
      <c r="U98" s="74" t="s">
        <v>3</v>
      </c>
      <c r="V98" s="27">
        <v>1</v>
      </c>
      <c r="X98" s="29"/>
      <c r="Y98" s="74" t="s">
        <v>3</v>
      </c>
      <c r="Z98" s="28">
        <v>1</v>
      </c>
      <c r="AA98" s="77"/>
      <c r="AB98" s="76"/>
    </row>
    <row r="99" spans="11:28">
      <c r="K99" s="26" t="s">
        <v>3</v>
      </c>
      <c r="L99" s="74">
        <v>3</v>
      </c>
      <c r="M99" s="31"/>
      <c r="N99" s="31"/>
      <c r="O99" s="31"/>
      <c r="P99" s="31"/>
      <c r="Q99" s="76"/>
      <c r="R99" s="31"/>
      <c r="S99" s="29"/>
      <c r="T99" s="76"/>
      <c r="U99" s="74" t="s">
        <v>4</v>
      </c>
      <c r="V99" s="27">
        <v>5</v>
      </c>
      <c r="X99" s="29"/>
      <c r="Y99" s="74" t="s">
        <v>4</v>
      </c>
      <c r="Z99" s="28">
        <v>1</v>
      </c>
      <c r="AA99" s="77"/>
      <c r="AB99" s="76"/>
    </row>
    <row r="100" spans="11:28">
      <c r="K100" s="26" t="s">
        <v>4</v>
      </c>
      <c r="L100" s="74">
        <v>17</v>
      </c>
      <c r="M100" s="31"/>
      <c r="N100" s="31"/>
      <c r="O100" s="31"/>
      <c r="P100" s="31"/>
      <c r="Q100" s="76"/>
      <c r="R100" s="31"/>
      <c r="S100" s="29"/>
      <c r="T100" s="76"/>
      <c r="U100" s="74" t="s">
        <v>5</v>
      </c>
      <c r="V100" s="27">
        <v>14</v>
      </c>
      <c r="X100" s="29"/>
      <c r="Y100" s="74" t="s">
        <v>5</v>
      </c>
      <c r="Z100" s="28">
        <v>5</v>
      </c>
      <c r="AA100" s="77"/>
      <c r="AB100" s="76"/>
    </row>
    <row r="101" spans="11:28">
      <c r="K101" s="26" t="s">
        <v>5</v>
      </c>
      <c r="L101" s="74">
        <v>18</v>
      </c>
      <c r="M101" s="31"/>
      <c r="N101" s="31"/>
      <c r="O101" s="31"/>
      <c r="P101" s="31"/>
      <c r="Q101" s="76"/>
      <c r="R101" s="31"/>
      <c r="S101" s="29"/>
      <c r="T101" s="76"/>
      <c r="U101" s="74" t="s">
        <v>6</v>
      </c>
      <c r="V101" s="27">
        <v>15</v>
      </c>
      <c r="X101" s="29"/>
      <c r="Y101" s="74" t="s">
        <v>6</v>
      </c>
      <c r="Z101" s="28">
        <v>6</v>
      </c>
      <c r="AA101" s="77"/>
      <c r="AB101" s="76"/>
    </row>
    <row r="102" spans="11:28">
      <c r="K102" s="26" t="s">
        <v>6</v>
      </c>
      <c r="L102" s="74">
        <v>22</v>
      </c>
      <c r="M102" s="31"/>
      <c r="N102" s="31"/>
      <c r="O102" s="31"/>
      <c r="P102" s="31"/>
      <c r="Q102" s="76"/>
      <c r="R102" s="31"/>
      <c r="S102" s="29"/>
      <c r="T102" s="76"/>
      <c r="U102" s="74" t="s">
        <v>7</v>
      </c>
      <c r="V102" s="27">
        <v>10</v>
      </c>
      <c r="X102" s="29"/>
      <c r="Y102" s="74" t="s">
        <v>7</v>
      </c>
      <c r="Z102" s="28">
        <v>1</v>
      </c>
      <c r="AA102" s="77"/>
      <c r="AB102" s="76"/>
    </row>
    <row r="103" spans="11:28">
      <c r="K103" s="26" t="s">
        <v>7</v>
      </c>
      <c r="L103" s="74">
        <v>10</v>
      </c>
      <c r="M103" s="31"/>
      <c r="N103" s="31"/>
      <c r="O103" s="31"/>
      <c r="P103" s="31"/>
      <c r="Q103" s="76"/>
      <c r="R103" s="31"/>
      <c r="S103" s="29"/>
      <c r="T103" s="76"/>
      <c r="U103" s="74" t="s">
        <v>8</v>
      </c>
      <c r="V103" s="27">
        <v>5</v>
      </c>
      <c r="X103" s="29"/>
      <c r="Y103" s="74" t="s">
        <v>8</v>
      </c>
      <c r="Z103" s="28">
        <v>1</v>
      </c>
      <c r="AA103" s="77"/>
      <c r="AB103" s="76"/>
    </row>
    <row r="104" spans="11:28">
      <c r="K104" s="26" t="s">
        <v>8</v>
      </c>
      <c r="L104" s="74">
        <v>5</v>
      </c>
      <c r="M104" s="31"/>
      <c r="N104" s="31"/>
      <c r="O104" s="31"/>
      <c r="P104" s="31"/>
      <c r="Q104" s="76"/>
      <c r="R104" s="31"/>
      <c r="S104" s="29"/>
      <c r="T104" s="76"/>
      <c r="U104" s="74" t="s">
        <v>9</v>
      </c>
      <c r="V104" s="27">
        <v>0</v>
      </c>
      <c r="X104" s="29"/>
      <c r="Y104" s="74" t="s">
        <v>9</v>
      </c>
      <c r="Z104" s="28">
        <v>0</v>
      </c>
      <c r="AA104" s="77"/>
      <c r="AB104" s="76"/>
    </row>
    <row r="105" spans="11:28">
      <c r="K105" s="26" t="s">
        <v>9</v>
      </c>
      <c r="L105" s="74"/>
      <c r="M105" s="31"/>
      <c r="N105" s="31"/>
      <c r="O105" s="31"/>
      <c r="P105" s="31"/>
      <c r="Q105" s="76"/>
      <c r="R105" s="31"/>
      <c r="S105" s="29"/>
      <c r="T105" s="76"/>
      <c r="U105" s="74" t="s">
        <v>10</v>
      </c>
      <c r="V105" s="27">
        <v>1</v>
      </c>
      <c r="X105" s="29"/>
      <c r="Y105" s="74" t="s">
        <v>10</v>
      </c>
      <c r="Z105" s="28">
        <v>0</v>
      </c>
      <c r="AA105" s="77"/>
      <c r="AB105" s="76"/>
    </row>
    <row r="106" spans="11:28">
      <c r="K106" s="26" t="s">
        <v>10</v>
      </c>
      <c r="L106" s="74"/>
      <c r="M106" s="31"/>
      <c r="N106" s="31"/>
      <c r="O106" s="31"/>
      <c r="P106" s="31"/>
      <c r="Q106" s="76"/>
      <c r="R106" s="31"/>
      <c r="S106" s="29"/>
      <c r="T106" s="76"/>
      <c r="U106" s="74" t="s">
        <v>11</v>
      </c>
      <c r="V106" s="27">
        <f>SUM(V95:V105)</f>
        <v>51</v>
      </c>
      <c r="X106" s="29"/>
      <c r="Y106" s="74" t="s">
        <v>11</v>
      </c>
      <c r="Z106" s="74">
        <f>SUM(Z95:Z105)</f>
        <v>16</v>
      </c>
      <c r="AA106" s="77"/>
      <c r="AB106" s="76"/>
    </row>
    <row r="107" spans="11:28">
      <c r="K107" s="26" t="s">
        <v>11</v>
      </c>
      <c r="L107" s="74">
        <f>SUM(L95:L106)</f>
        <v>77</v>
      </c>
      <c r="AA107" s="77"/>
      <c r="AB107" s="76"/>
    </row>
    <row r="109" spans="11:28">
      <c r="T109" s="74">
        <v>1</v>
      </c>
      <c r="U109" s="78"/>
      <c r="V109" s="74"/>
      <c r="W109" s="27" t="s">
        <v>12</v>
      </c>
      <c r="X109" s="26"/>
      <c r="Y109" s="74" t="s">
        <v>13</v>
      </c>
      <c r="Z109" s="74" t="s">
        <v>14</v>
      </c>
      <c r="AA109" s="74" t="s">
        <v>15</v>
      </c>
      <c r="AB109" s="74" t="s">
        <v>122</v>
      </c>
    </row>
    <row r="110" spans="11:28">
      <c r="T110" s="74">
        <v>2</v>
      </c>
      <c r="U110" s="78"/>
      <c r="V110" s="74"/>
      <c r="W110" s="27" t="s">
        <v>116</v>
      </c>
      <c r="X110" s="28">
        <v>1</v>
      </c>
      <c r="Y110" s="27">
        <v>1</v>
      </c>
      <c r="Z110" s="28">
        <v>2</v>
      </c>
      <c r="AA110" s="27"/>
      <c r="AB110" s="27"/>
    </row>
    <row r="111" spans="11:28">
      <c r="T111" s="74">
        <v>3</v>
      </c>
      <c r="U111" s="78"/>
      <c r="V111" s="74"/>
      <c r="W111" s="27" t="s">
        <v>117</v>
      </c>
      <c r="X111" s="28">
        <v>2</v>
      </c>
      <c r="Y111" s="27">
        <v>26</v>
      </c>
      <c r="Z111" s="28">
        <v>7</v>
      </c>
      <c r="AA111" s="27"/>
      <c r="AB111" s="27"/>
    </row>
    <row r="112" spans="11:28">
      <c r="T112" s="74">
        <v>4</v>
      </c>
      <c r="U112" s="78"/>
      <c r="V112" s="74"/>
      <c r="W112" s="27" t="s">
        <v>118</v>
      </c>
      <c r="X112" s="28">
        <v>3</v>
      </c>
      <c r="Y112" s="27">
        <v>18</v>
      </c>
      <c r="Z112" s="28">
        <v>5</v>
      </c>
      <c r="AA112" s="27"/>
      <c r="AB112" s="27"/>
    </row>
    <row r="113" spans="20:28">
      <c r="T113" s="74">
        <v>5</v>
      </c>
      <c r="U113" s="78"/>
      <c r="V113" s="74"/>
      <c r="W113" s="27" t="s">
        <v>119</v>
      </c>
      <c r="X113" s="28">
        <v>4</v>
      </c>
      <c r="Y113" s="27">
        <v>3</v>
      </c>
      <c r="Z113" s="28">
        <v>1</v>
      </c>
      <c r="AA113" s="27"/>
      <c r="AB113" s="27"/>
    </row>
    <row r="114" spans="20:28">
      <c r="T114" s="74" t="s">
        <v>0</v>
      </c>
      <c r="U114" s="78"/>
      <c r="V114" s="74"/>
      <c r="W114" s="27" t="s">
        <v>120</v>
      </c>
      <c r="X114" s="28">
        <v>5</v>
      </c>
      <c r="Y114" s="27">
        <v>3</v>
      </c>
      <c r="Z114" s="28"/>
      <c r="AA114" s="27"/>
      <c r="AB114" s="27"/>
    </row>
    <row r="115" spans="20:28">
      <c r="W115" s="74" t="s">
        <v>0</v>
      </c>
      <c r="X115" s="28"/>
      <c r="Y115" s="74"/>
      <c r="Z115" s="28">
        <v>1</v>
      </c>
      <c r="AA115" s="74"/>
      <c r="AB115" s="74"/>
    </row>
    <row r="116" spans="20:28">
      <c r="Y116" s="34">
        <f>SUM(Y110:Y115)</f>
        <v>51</v>
      </c>
      <c r="Z116" s="29">
        <f>SUM(Z110:Z115)</f>
        <v>16</v>
      </c>
      <c r="AA116" s="29">
        <f>SUM(AA110:AA115)</f>
        <v>0</v>
      </c>
    </row>
  </sheetData>
  <mergeCells count="8">
    <mergeCell ref="K94:L94"/>
    <mergeCell ref="U4:X4"/>
    <mergeCell ref="Y4:AB4"/>
    <mergeCell ref="U3:X3"/>
    <mergeCell ref="Y3:AB3"/>
    <mergeCell ref="U94:V94"/>
    <mergeCell ref="AA94:AB94"/>
    <mergeCell ref="Y94:Z94"/>
  </mergeCells>
  <phoneticPr fontId="5" type="noConversion"/>
  <printOptions horizontalCentered="1" verticalCentered="1"/>
  <pageMargins left="0.25" right="0.25" top="0.75" bottom="0.75" header="0.3" footer="0.3"/>
  <pageSetup paperSize="9" scale="9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3" sqref="A3"/>
    </sheetView>
  </sheetViews>
  <sheetFormatPr defaultRowHeight="12.75"/>
  <cols>
    <col min="1" max="1" width="9.140625" style="292"/>
    <col min="2" max="2" width="137" customWidth="1"/>
  </cols>
  <sheetData>
    <row r="1" spans="1:3">
      <c r="A1" s="32" t="s">
        <v>113</v>
      </c>
      <c r="B1" s="74" t="s">
        <v>115</v>
      </c>
      <c r="C1" s="74" t="s">
        <v>114</v>
      </c>
    </row>
    <row r="2" spans="1:3">
      <c r="A2" s="293" t="s">
        <v>528</v>
      </c>
      <c r="B2" s="26"/>
      <c r="C2" s="26"/>
    </row>
    <row r="3" spans="1:3">
      <c r="A3" s="293" t="s">
        <v>606</v>
      </c>
      <c r="B3" s="26"/>
      <c r="C3" s="26"/>
    </row>
    <row r="4" spans="1:3">
      <c r="A4" s="32"/>
      <c r="B4" s="26"/>
      <c r="C4" s="26"/>
    </row>
    <row r="5" spans="1:3">
      <c r="A5" s="32"/>
      <c r="B5" s="26"/>
      <c r="C5" s="26"/>
    </row>
    <row r="6" spans="1:3">
      <c r="A6" s="32"/>
      <c r="B6" s="26"/>
      <c r="C6" s="26"/>
    </row>
    <row r="7" spans="1:3">
      <c r="A7" s="32">
        <v>2</v>
      </c>
      <c r="B7" s="26"/>
      <c r="C7" s="26"/>
    </row>
    <row r="8" spans="1:3">
      <c r="A8" s="32">
        <v>3</v>
      </c>
      <c r="B8" s="26"/>
      <c r="C8" s="26"/>
    </row>
    <row r="9" spans="1:3">
      <c r="A9" s="32">
        <v>4</v>
      </c>
      <c r="B9" s="26"/>
      <c r="C9" s="26"/>
    </row>
    <row r="10" spans="1:3">
      <c r="A10" s="32">
        <v>5</v>
      </c>
      <c r="B10" s="26"/>
      <c r="C10" s="26"/>
    </row>
    <row r="11" spans="1:3">
      <c r="A11" s="32">
        <v>6</v>
      </c>
      <c r="B11" s="26"/>
      <c r="C11" s="26"/>
    </row>
    <row r="12" spans="1:3">
      <c r="A12" s="32">
        <v>7</v>
      </c>
      <c r="B12" s="26"/>
      <c r="C12" s="26"/>
    </row>
    <row r="13" spans="1:3">
      <c r="A13" s="32">
        <v>8</v>
      </c>
      <c r="B13" s="26"/>
      <c r="C13" s="26"/>
    </row>
    <row r="14" spans="1:3">
      <c r="A14" s="32">
        <v>9</v>
      </c>
      <c r="B14" s="26"/>
      <c r="C14" s="26"/>
    </row>
    <row r="15" spans="1:3">
      <c r="A15" s="32">
        <v>10</v>
      </c>
      <c r="B15" s="26"/>
      <c r="C15" s="26"/>
    </row>
    <row r="16" spans="1:3">
      <c r="A16" s="32">
        <v>11</v>
      </c>
      <c r="B16" s="26"/>
      <c r="C16" s="26"/>
    </row>
    <row r="17" spans="1:3">
      <c r="A17" s="32">
        <v>12</v>
      </c>
      <c r="B17" s="26"/>
      <c r="C17" s="26"/>
    </row>
    <row r="18" spans="1:3">
      <c r="A18" s="32">
        <v>13</v>
      </c>
      <c r="B18" s="26"/>
      <c r="C18" s="26"/>
    </row>
    <row r="19" spans="1:3">
      <c r="A19" s="32">
        <v>14</v>
      </c>
      <c r="B19" s="26"/>
      <c r="C19" s="26"/>
    </row>
    <row r="20" spans="1:3">
      <c r="A20" s="32">
        <v>15</v>
      </c>
      <c r="B20" s="26"/>
      <c r="C20" s="26"/>
    </row>
    <row r="21" spans="1:3">
      <c r="A21" s="32">
        <v>16</v>
      </c>
      <c r="B21" s="26"/>
      <c r="C21" s="26"/>
    </row>
    <row r="22" spans="1:3">
      <c r="A22" s="32">
        <v>17</v>
      </c>
      <c r="B22" s="26"/>
      <c r="C22" s="26"/>
    </row>
    <row r="23" spans="1:3">
      <c r="A23" s="32">
        <v>18</v>
      </c>
      <c r="B23" s="26"/>
      <c r="C23" s="26"/>
    </row>
    <row r="24" spans="1:3">
      <c r="A24" s="32">
        <v>19</v>
      </c>
      <c r="B24" s="26"/>
      <c r="C24" s="26"/>
    </row>
    <row r="25" spans="1:3">
      <c r="A25" s="32">
        <v>20</v>
      </c>
      <c r="B25" s="26"/>
      <c r="C25" s="26"/>
    </row>
    <row r="26" spans="1:3">
      <c r="A26" s="32">
        <v>21</v>
      </c>
      <c r="B26" s="26"/>
      <c r="C26" s="26"/>
    </row>
    <row r="27" spans="1:3">
      <c r="A27" s="291"/>
      <c r="B27" s="26"/>
      <c r="C27" s="26"/>
    </row>
    <row r="28" spans="1:3">
      <c r="A28" s="291"/>
      <c r="B28" s="26"/>
      <c r="C28" s="26"/>
    </row>
    <row r="29" spans="1:3">
      <c r="A29" s="291"/>
      <c r="B29" s="26"/>
      <c r="C29" s="26"/>
    </row>
    <row r="30" spans="1:3">
      <c r="A30" s="291"/>
      <c r="B30" s="26"/>
      <c r="C30" s="26"/>
    </row>
    <row r="31" spans="1:3">
      <c r="A31" s="291"/>
      <c r="B31" s="26"/>
      <c r="C31" s="26"/>
    </row>
    <row r="32" spans="1:3">
      <c r="A32" s="291"/>
      <c r="B32" s="26"/>
      <c r="C32" s="26"/>
    </row>
    <row r="33" spans="1:3">
      <c r="A33" s="291"/>
      <c r="B33" s="26"/>
      <c r="C33" s="26"/>
    </row>
    <row r="34" spans="1:3">
      <c r="A34" s="291"/>
      <c r="B34" s="26"/>
      <c r="C3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2"/>
  <sheetViews>
    <sheetView topLeftCell="A25" workbookViewId="0">
      <selection activeCell="B1" sqref="B1:B69"/>
    </sheetView>
  </sheetViews>
  <sheetFormatPr defaultRowHeight="12.75"/>
  <sheetData>
    <row r="1" spans="1:14" ht="63">
      <c r="B1" s="160" t="s">
        <v>139</v>
      </c>
      <c r="C1" s="159" t="s">
        <v>140</v>
      </c>
      <c r="D1" s="159" t="s">
        <v>19</v>
      </c>
      <c r="E1" s="161">
        <v>4</v>
      </c>
      <c r="F1" s="159">
        <v>1</v>
      </c>
      <c r="G1" s="159" t="s">
        <v>82</v>
      </c>
      <c r="H1" s="159" t="s">
        <v>83</v>
      </c>
      <c r="I1" s="159"/>
      <c r="J1" s="159" t="s">
        <v>141</v>
      </c>
      <c r="K1" s="161"/>
      <c r="L1" s="161"/>
      <c r="M1" s="162"/>
      <c r="N1" s="45"/>
    </row>
    <row r="2" spans="1:14" ht="63">
      <c r="A2" s="159"/>
      <c r="B2" s="160" t="s">
        <v>142</v>
      </c>
      <c r="C2" s="159" t="s">
        <v>143</v>
      </c>
      <c r="D2" s="159" t="s">
        <v>19</v>
      </c>
      <c r="E2" s="161">
        <v>4</v>
      </c>
      <c r="F2" s="159">
        <v>1</v>
      </c>
      <c r="G2" s="159" t="s">
        <v>82</v>
      </c>
      <c r="H2" s="159" t="s">
        <v>83</v>
      </c>
      <c r="I2" s="159"/>
      <c r="J2" s="159" t="s">
        <v>144</v>
      </c>
      <c r="K2" s="161"/>
      <c r="L2" s="161"/>
      <c r="M2" s="161"/>
      <c r="N2" s="166"/>
    </row>
    <row r="3" spans="1:14" ht="63">
      <c r="A3" s="159"/>
      <c r="B3" s="160" t="s">
        <v>145</v>
      </c>
      <c r="C3" s="159" t="s">
        <v>146</v>
      </c>
      <c r="D3" s="159" t="s">
        <v>19</v>
      </c>
      <c r="E3" s="161">
        <v>3</v>
      </c>
      <c r="F3" s="159">
        <v>1</v>
      </c>
      <c r="G3" s="159" t="s">
        <v>82</v>
      </c>
      <c r="H3" s="159" t="s">
        <v>83</v>
      </c>
      <c r="I3" s="159"/>
      <c r="J3" s="159" t="s">
        <v>147</v>
      </c>
      <c r="K3" s="161"/>
      <c r="L3" s="161"/>
      <c r="M3" s="161"/>
      <c r="N3" s="166"/>
    </row>
    <row r="4" spans="1:14" ht="63">
      <c r="A4" s="159"/>
      <c r="B4" s="160" t="s">
        <v>148</v>
      </c>
      <c r="C4" s="159" t="s">
        <v>149</v>
      </c>
      <c r="D4" s="159" t="s">
        <v>19</v>
      </c>
      <c r="E4" s="161">
        <v>3</v>
      </c>
      <c r="F4" s="159">
        <v>1</v>
      </c>
      <c r="G4" s="159" t="s">
        <v>82</v>
      </c>
      <c r="H4" s="159" t="s">
        <v>83</v>
      </c>
      <c r="I4" s="159"/>
      <c r="J4" s="159" t="s">
        <v>150</v>
      </c>
      <c r="K4" s="161"/>
      <c r="L4" s="161"/>
      <c r="M4" s="161"/>
      <c r="N4" s="166"/>
    </row>
    <row r="5" spans="1:14" ht="63">
      <c r="A5" s="159"/>
      <c r="B5" s="160" t="s">
        <v>151</v>
      </c>
      <c r="C5" s="159" t="s">
        <v>152</v>
      </c>
      <c r="D5" s="159" t="s">
        <v>19</v>
      </c>
      <c r="E5" s="161">
        <v>3</v>
      </c>
      <c r="F5" s="159">
        <v>1</v>
      </c>
      <c r="G5" s="159" t="s">
        <v>82</v>
      </c>
      <c r="H5" s="159" t="s">
        <v>83</v>
      </c>
      <c r="I5" s="159"/>
      <c r="J5" s="159" t="s">
        <v>153</v>
      </c>
      <c r="K5" s="161"/>
      <c r="L5" s="161"/>
      <c r="M5" s="161"/>
      <c r="N5" s="166"/>
    </row>
    <row r="6" spans="1:14" ht="63">
      <c r="A6" s="159"/>
      <c r="B6" s="160" t="s">
        <v>154</v>
      </c>
      <c r="C6" s="159" t="s">
        <v>155</v>
      </c>
      <c r="D6" s="159" t="s">
        <v>19</v>
      </c>
      <c r="E6" s="161">
        <v>3</v>
      </c>
      <c r="F6" s="159">
        <v>1</v>
      </c>
      <c r="G6" s="159" t="s">
        <v>82</v>
      </c>
      <c r="H6" s="159" t="s">
        <v>83</v>
      </c>
      <c r="I6" s="159"/>
      <c r="J6" s="159" t="s">
        <v>156</v>
      </c>
      <c r="K6" s="161"/>
      <c r="L6" s="161"/>
      <c r="M6" s="161"/>
      <c r="N6" s="166"/>
    </row>
    <row r="7" spans="1:14" ht="63">
      <c r="A7" s="159"/>
      <c r="B7" s="160" t="s">
        <v>157</v>
      </c>
      <c r="C7" s="159" t="s">
        <v>158</v>
      </c>
      <c r="D7" s="159" t="s">
        <v>19</v>
      </c>
      <c r="E7" s="161">
        <v>3</v>
      </c>
      <c r="F7" s="159">
        <v>1</v>
      </c>
      <c r="G7" s="159" t="s">
        <v>82</v>
      </c>
      <c r="H7" s="159" t="s">
        <v>83</v>
      </c>
      <c r="I7" s="159"/>
      <c r="J7" s="159" t="s">
        <v>159</v>
      </c>
      <c r="K7" s="161"/>
      <c r="L7" s="161"/>
      <c r="M7" s="161"/>
      <c r="N7" s="166"/>
    </row>
    <row r="8" spans="1:14" ht="63">
      <c r="A8" s="159"/>
      <c r="B8" s="160" t="s">
        <v>160</v>
      </c>
      <c r="C8" s="159" t="s">
        <v>161</v>
      </c>
      <c r="D8" s="159" t="s">
        <v>69</v>
      </c>
      <c r="E8" s="161">
        <v>2</v>
      </c>
      <c r="F8" s="159">
        <v>1</v>
      </c>
      <c r="G8" s="159" t="s">
        <v>82</v>
      </c>
      <c r="H8" s="159" t="s">
        <v>83</v>
      </c>
      <c r="I8" s="159"/>
      <c r="J8" s="159" t="s">
        <v>162</v>
      </c>
      <c r="K8" s="161"/>
      <c r="L8" s="161"/>
      <c r="M8" s="161"/>
      <c r="N8" s="166"/>
    </row>
    <row r="9" spans="1:14" ht="63">
      <c r="A9" s="159"/>
      <c r="B9" s="160" t="s">
        <v>163</v>
      </c>
      <c r="C9" s="159" t="s">
        <v>164</v>
      </c>
      <c r="D9" s="159" t="s">
        <v>19</v>
      </c>
      <c r="E9" s="161">
        <v>3</v>
      </c>
      <c r="F9" s="159">
        <v>1</v>
      </c>
      <c r="G9" s="159" t="s">
        <v>82</v>
      </c>
      <c r="H9" s="159" t="s">
        <v>83</v>
      </c>
      <c r="I9" s="159"/>
      <c r="J9" s="159" t="s">
        <v>165</v>
      </c>
      <c r="K9" s="161"/>
      <c r="L9" s="161"/>
      <c r="M9" s="161"/>
      <c r="N9" s="166"/>
    </row>
    <row r="10" spans="1:14" ht="63">
      <c r="A10" s="159"/>
      <c r="B10" s="160" t="s">
        <v>166</v>
      </c>
      <c r="C10" s="159" t="s">
        <v>167</v>
      </c>
      <c r="D10" s="159" t="s">
        <v>19</v>
      </c>
      <c r="E10" s="161">
        <v>3</v>
      </c>
      <c r="F10" s="159">
        <v>1</v>
      </c>
      <c r="G10" s="159" t="s">
        <v>82</v>
      </c>
      <c r="H10" s="159" t="s">
        <v>83</v>
      </c>
      <c r="I10" s="159"/>
      <c r="J10" s="159" t="s">
        <v>168</v>
      </c>
      <c r="K10" s="161"/>
      <c r="L10" s="161"/>
      <c r="M10" s="161"/>
      <c r="N10" s="166"/>
    </row>
    <row r="11" spans="1:14" ht="63">
      <c r="A11" s="159"/>
      <c r="B11" s="160" t="s">
        <v>169</v>
      </c>
      <c r="C11" s="159" t="s">
        <v>170</v>
      </c>
      <c r="D11" s="159" t="s">
        <v>19</v>
      </c>
      <c r="E11" s="161">
        <v>3</v>
      </c>
      <c r="F11" s="159">
        <v>1</v>
      </c>
      <c r="G11" s="159" t="s">
        <v>82</v>
      </c>
      <c r="H11" s="159" t="s">
        <v>83</v>
      </c>
      <c r="I11" s="159"/>
      <c r="J11" s="159" t="s">
        <v>171</v>
      </c>
      <c r="K11" s="161"/>
      <c r="L11" s="161"/>
      <c r="M11" s="161"/>
      <c r="N11" s="166"/>
    </row>
    <row r="12" spans="1:14" ht="63">
      <c r="A12" s="159"/>
      <c r="B12" s="160" t="s">
        <v>172</v>
      </c>
      <c r="C12" s="159" t="s">
        <v>173</v>
      </c>
      <c r="D12" s="159" t="s">
        <v>19</v>
      </c>
      <c r="E12" s="161">
        <v>3</v>
      </c>
      <c r="F12" s="159">
        <v>1</v>
      </c>
      <c r="G12" s="159" t="s">
        <v>82</v>
      </c>
      <c r="H12" s="159" t="s">
        <v>83</v>
      </c>
      <c r="I12" s="159"/>
      <c r="J12" s="159" t="s">
        <v>159</v>
      </c>
      <c r="K12" s="161"/>
      <c r="L12" s="161"/>
      <c r="M12" s="161"/>
      <c r="N12" s="166"/>
    </row>
    <row r="13" spans="1:14" ht="63">
      <c r="A13" s="159"/>
      <c r="B13" s="160" t="s">
        <v>174</v>
      </c>
      <c r="C13" s="159" t="s">
        <v>175</v>
      </c>
      <c r="D13" s="159" t="s">
        <v>19</v>
      </c>
      <c r="E13" s="161">
        <v>3</v>
      </c>
      <c r="F13" s="159">
        <v>1</v>
      </c>
      <c r="G13" s="159" t="s">
        <v>82</v>
      </c>
      <c r="H13" s="159" t="s">
        <v>83</v>
      </c>
      <c r="I13" s="159"/>
      <c r="J13" s="159" t="s">
        <v>176</v>
      </c>
      <c r="K13" s="161"/>
      <c r="L13" s="161"/>
      <c r="M13" s="161"/>
      <c r="N13" s="166"/>
    </row>
    <row r="14" spans="1:14" ht="63">
      <c r="A14" s="159"/>
      <c r="B14" s="160" t="s">
        <v>177</v>
      </c>
      <c r="C14" s="159" t="s">
        <v>178</v>
      </c>
      <c r="D14" s="159" t="s">
        <v>19</v>
      </c>
      <c r="E14" s="161">
        <v>3</v>
      </c>
      <c r="F14" s="159">
        <v>1</v>
      </c>
      <c r="G14" s="159" t="s">
        <v>82</v>
      </c>
      <c r="H14" s="159" t="s">
        <v>83</v>
      </c>
      <c r="I14" s="159"/>
      <c r="J14" s="159" t="s">
        <v>179</v>
      </c>
      <c r="K14" s="161"/>
      <c r="L14" s="161"/>
      <c r="M14" s="161"/>
      <c r="N14" s="166"/>
    </row>
    <row r="15" spans="1:14" ht="63">
      <c r="A15" s="159"/>
      <c r="B15" s="160" t="s">
        <v>180</v>
      </c>
      <c r="C15" s="159" t="s">
        <v>181</v>
      </c>
      <c r="D15" s="159" t="s">
        <v>19</v>
      </c>
      <c r="E15" s="161">
        <v>3</v>
      </c>
      <c r="F15" s="159">
        <v>1</v>
      </c>
      <c r="G15" s="159" t="s">
        <v>82</v>
      </c>
      <c r="H15" s="159" t="s">
        <v>83</v>
      </c>
      <c r="I15" s="159"/>
      <c r="J15" s="159" t="s">
        <v>182</v>
      </c>
      <c r="K15" s="161"/>
      <c r="L15" s="161"/>
      <c r="M15" s="161"/>
      <c r="N15" s="166"/>
    </row>
    <row r="16" spans="1:14" ht="63">
      <c r="A16" s="159"/>
      <c r="B16" s="160" t="s">
        <v>183</v>
      </c>
      <c r="C16" s="159" t="s">
        <v>184</v>
      </c>
      <c r="D16" s="159" t="s">
        <v>19</v>
      </c>
      <c r="E16" s="161">
        <v>3</v>
      </c>
      <c r="F16" s="159">
        <v>1</v>
      </c>
      <c r="G16" s="159" t="s">
        <v>82</v>
      </c>
      <c r="H16" s="159" t="s">
        <v>83</v>
      </c>
      <c r="I16" s="159"/>
      <c r="J16" s="159" t="s">
        <v>185</v>
      </c>
      <c r="K16" s="161"/>
      <c r="L16" s="161"/>
      <c r="M16" s="161"/>
      <c r="N16" s="166"/>
    </row>
    <row r="17" spans="1:14" ht="63">
      <c r="A17" s="159"/>
      <c r="B17" s="160" t="s">
        <v>186</v>
      </c>
      <c r="C17" s="159" t="s">
        <v>187</v>
      </c>
      <c r="D17" s="159" t="s">
        <v>19</v>
      </c>
      <c r="E17" s="161">
        <v>3</v>
      </c>
      <c r="F17" s="159">
        <v>1</v>
      </c>
      <c r="G17" s="159" t="s">
        <v>82</v>
      </c>
      <c r="H17" s="159" t="s">
        <v>83</v>
      </c>
      <c r="I17" s="159"/>
      <c r="J17" s="159" t="s">
        <v>188</v>
      </c>
      <c r="K17" s="161"/>
      <c r="L17" s="161"/>
      <c r="M17" s="161"/>
      <c r="N17" s="166"/>
    </row>
    <row r="18" spans="1:14" ht="63">
      <c r="A18" s="159"/>
      <c r="B18" s="160" t="s">
        <v>189</v>
      </c>
      <c r="C18" s="159" t="s">
        <v>190</v>
      </c>
      <c r="D18" s="159" t="s">
        <v>19</v>
      </c>
      <c r="E18" s="161">
        <v>3</v>
      </c>
      <c r="F18" s="159">
        <v>1</v>
      </c>
      <c r="G18" s="159" t="s">
        <v>82</v>
      </c>
      <c r="H18" s="159" t="s">
        <v>83</v>
      </c>
      <c r="I18" s="159"/>
      <c r="J18" s="159" t="s">
        <v>191</v>
      </c>
      <c r="K18" s="161"/>
      <c r="L18" s="161"/>
      <c r="M18" s="161"/>
      <c r="N18" s="166"/>
    </row>
    <row r="19" spans="1:14" ht="63">
      <c r="A19" s="159" t="s">
        <v>192</v>
      </c>
      <c r="B19" s="160" t="s">
        <v>193</v>
      </c>
      <c r="C19" s="159" t="s">
        <v>194</v>
      </c>
      <c r="D19" s="159" t="s">
        <v>96</v>
      </c>
      <c r="E19" s="161">
        <v>4</v>
      </c>
      <c r="F19" s="159">
        <v>1</v>
      </c>
      <c r="G19" s="159" t="s">
        <v>82</v>
      </c>
      <c r="H19" s="159" t="s">
        <v>83</v>
      </c>
      <c r="I19" s="159"/>
      <c r="J19" s="159" t="s">
        <v>195</v>
      </c>
      <c r="K19" s="161"/>
      <c r="L19" s="161"/>
      <c r="M19" s="161"/>
      <c r="N19" s="166"/>
    </row>
    <row r="20" spans="1:14" ht="63">
      <c r="A20" s="159"/>
      <c r="B20" s="160" t="s">
        <v>196</v>
      </c>
      <c r="C20" s="159" t="s">
        <v>197</v>
      </c>
      <c r="D20" s="159" t="s">
        <v>19</v>
      </c>
      <c r="E20" s="161">
        <v>3</v>
      </c>
      <c r="F20" s="159">
        <v>1</v>
      </c>
      <c r="G20" s="159" t="s">
        <v>82</v>
      </c>
      <c r="H20" s="159" t="s">
        <v>83</v>
      </c>
      <c r="I20" s="159"/>
      <c r="J20" s="159" t="s">
        <v>191</v>
      </c>
      <c r="K20" s="161"/>
      <c r="L20" s="161"/>
      <c r="M20" s="161"/>
      <c r="N20" s="166"/>
    </row>
    <row r="21" spans="1:14" ht="63">
      <c r="A21" s="159"/>
      <c r="B21" s="160" t="s">
        <v>198</v>
      </c>
      <c r="C21" s="159" t="s">
        <v>199</v>
      </c>
      <c r="D21" s="159" t="s">
        <v>19</v>
      </c>
      <c r="E21" s="161">
        <v>3</v>
      </c>
      <c r="F21" s="159">
        <v>1</v>
      </c>
      <c r="G21" s="159" t="s">
        <v>82</v>
      </c>
      <c r="H21" s="159" t="s">
        <v>83</v>
      </c>
      <c r="I21" s="159"/>
      <c r="J21" s="159" t="s">
        <v>200</v>
      </c>
      <c r="K21" s="161"/>
      <c r="L21" s="161"/>
      <c r="M21" s="161"/>
      <c r="N21" s="166"/>
    </row>
    <row r="22" spans="1:14" ht="63">
      <c r="A22" s="159"/>
      <c r="B22" s="160" t="s">
        <v>201</v>
      </c>
      <c r="C22" s="159" t="s">
        <v>202</v>
      </c>
      <c r="D22" s="159" t="s">
        <v>19</v>
      </c>
      <c r="E22" s="161">
        <v>3</v>
      </c>
      <c r="F22" s="159">
        <v>1</v>
      </c>
      <c r="G22" s="159" t="s">
        <v>82</v>
      </c>
      <c r="H22" s="159" t="s">
        <v>83</v>
      </c>
      <c r="I22" s="159"/>
      <c r="J22" s="159" t="s">
        <v>203</v>
      </c>
      <c r="K22" s="161"/>
      <c r="L22" s="161"/>
      <c r="M22" s="161"/>
      <c r="N22" s="166"/>
    </row>
    <row r="23" spans="1:14" ht="63">
      <c r="A23" s="159"/>
      <c r="B23" s="160" t="s">
        <v>86</v>
      </c>
      <c r="C23" s="159" t="s">
        <v>87</v>
      </c>
      <c r="D23" s="159" t="s">
        <v>19</v>
      </c>
      <c r="E23" s="161">
        <v>4</v>
      </c>
      <c r="F23" s="159">
        <v>3</v>
      </c>
      <c r="G23" s="159" t="s">
        <v>82</v>
      </c>
      <c r="H23" s="159" t="s">
        <v>83</v>
      </c>
      <c r="I23" s="159"/>
      <c r="J23" s="159" t="s">
        <v>204</v>
      </c>
      <c r="K23" s="161"/>
      <c r="L23" s="161"/>
      <c r="M23" s="161"/>
      <c r="N23" s="166"/>
    </row>
    <row r="24" spans="1:14" ht="63">
      <c r="A24" s="159"/>
      <c r="B24" s="160" t="s">
        <v>205</v>
      </c>
      <c r="C24" s="159" t="s">
        <v>206</v>
      </c>
      <c r="D24" s="159" t="s">
        <v>19</v>
      </c>
      <c r="E24" s="161">
        <v>3</v>
      </c>
      <c r="F24" s="159">
        <v>1</v>
      </c>
      <c r="G24" s="159" t="s">
        <v>82</v>
      </c>
      <c r="H24" s="159" t="s">
        <v>83</v>
      </c>
      <c r="I24" s="159"/>
      <c r="J24" s="159" t="s">
        <v>207</v>
      </c>
      <c r="K24" s="161"/>
      <c r="L24" s="161"/>
      <c r="M24" s="161"/>
      <c r="N24" s="166"/>
    </row>
    <row r="25" spans="1:14" ht="63">
      <c r="A25" s="159"/>
      <c r="B25" s="160" t="s">
        <v>208</v>
      </c>
      <c r="C25" s="159" t="s">
        <v>209</v>
      </c>
      <c r="D25" s="159" t="s">
        <v>19</v>
      </c>
      <c r="E25" s="161">
        <v>3</v>
      </c>
      <c r="F25" s="159">
        <v>1</v>
      </c>
      <c r="G25" s="159" t="s">
        <v>82</v>
      </c>
      <c r="H25" s="159" t="s">
        <v>83</v>
      </c>
      <c r="I25" s="159"/>
      <c r="J25" s="159" t="s">
        <v>210</v>
      </c>
      <c r="K25" s="161"/>
      <c r="L25" s="161"/>
      <c r="M25" s="161"/>
      <c r="N25" s="166"/>
    </row>
    <row r="26" spans="1:14" ht="63">
      <c r="A26" s="159"/>
      <c r="B26" s="160" t="s">
        <v>211</v>
      </c>
      <c r="C26" s="159" t="s">
        <v>212</v>
      </c>
      <c r="D26" s="159" t="s">
        <v>19</v>
      </c>
      <c r="E26" s="161">
        <v>3</v>
      </c>
      <c r="F26" s="159">
        <v>1</v>
      </c>
      <c r="G26" s="159" t="s">
        <v>82</v>
      </c>
      <c r="H26" s="159" t="s">
        <v>83</v>
      </c>
      <c r="I26" s="159"/>
      <c r="J26" s="159" t="s">
        <v>213</v>
      </c>
      <c r="K26" s="161"/>
      <c r="L26" s="161"/>
      <c r="M26" s="161"/>
      <c r="N26" s="166"/>
    </row>
    <row r="27" spans="1:14" ht="63">
      <c r="A27" s="159"/>
      <c r="B27" s="160" t="s">
        <v>214</v>
      </c>
      <c r="C27" s="159" t="s">
        <v>215</v>
      </c>
      <c r="D27" s="159" t="s">
        <v>19</v>
      </c>
      <c r="E27" s="161">
        <v>3</v>
      </c>
      <c r="F27" s="159">
        <v>1</v>
      </c>
      <c r="G27" s="159" t="s">
        <v>82</v>
      </c>
      <c r="H27" s="159" t="s">
        <v>83</v>
      </c>
      <c r="I27" s="159"/>
      <c r="J27" s="159" t="s">
        <v>216</v>
      </c>
      <c r="K27" s="161"/>
      <c r="L27" s="161"/>
      <c r="M27" s="161"/>
      <c r="N27" s="166"/>
    </row>
    <row r="28" spans="1:14" ht="63">
      <c r="A28" s="159"/>
      <c r="B28" s="160" t="s">
        <v>88</v>
      </c>
      <c r="C28" s="159" t="s">
        <v>89</v>
      </c>
      <c r="D28" s="159" t="s">
        <v>19</v>
      </c>
      <c r="E28" s="161">
        <v>4</v>
      </c>
      <c r="F28" s="159">
        <v>2</v>
      </c>
      <c r="G28" s="159" t="s">
        <v>82</v>
      </c>
      <c r="H28" s="159" t="s">
        <v>83</v>
      </c>
      <c r="I28" s="159"/>
      <c r="J28" s="159" t="s">
        <v>217</v>
      </c>
      <c r="K28" s="161"/>
      <c r="L28" s="161"/>
      <c r="M28" s="161"/>
      <c r="N28" s="166"/>
    </row>
    <row r="29" spans="1:14" ht="63">
      <c r="A29" s="159"/>
      <c r="B29" s="160" t="s">
        <v>218</v>
      </c>
      <c r="C29" s="159" t="s">
        <v>219</v>
      </c>
      <c r="D29" s="159" t="s">
        <v>19</v>
      </c>
      <c r="E29" s="161">
        <v>3</v>
      </c>
      <c r="F29" s="159">
        <v>1</v>
      </c>
      <c r="G29" s="159" t="s">
        <v>82</v>
      </c>
      <c r="H29" s="159" t="s">
        <v>83</v>
      </c>
      <c r="I29" s="159"/>
      <c r="J29" s="159" t="s">
        <v>220</v>
      </c>
      <c r="K29" s="161"/>
      <c r="L29" s="161"/>
      <c r="M29" s="161"/>
      <c r="N29" s="166"/>
    </row>
    <row r="30" spans="1:14" ht="63">
      <c r="A30" s="159"/>
      <c r="B30" s="160" t="s">
        <v>221</v>
      </c>
      <c r="C30" s="159" t="s">
        <v>222</v>
      </c>
      <c r="D30" s="159" t="s">
        <v>19</v>
      </c>
      <c r="E30" s="161">
        <v>3</v>
      </c>
      <c r="F30" s="159">
        <v>1</v>
      </c>
      <c r="G30" s="159" t="s">
        <v>82</v>
      </c>
      <c r="H30" s="159" t="s">
        <v>83</v>
      </c>
      <c r="I30" s="159"/>
      <c r="J30" s="159" t="s">
        <v>223</v>
      </c>
      <c r="K30" s="161"/>
      <c r="L30" s="161"/>
      <c r="M30" s="161"/>
      <c r="N30" s="166"/>
    </row>
    <row r="31" spans="1:14" ht="63">
      <c r="A31" s="159"/>
      <c r="B31" s="160" t="s">
        <v>224</v>
      </c>
      <c r="C31" s="159" t="s">
        <v>225</v>
      </c>
      <c r="D31" s="159" t="s">
        <v>19</v>
      </c>
      <c r="E31" s="161">
        <v>3</v>
      </c>
      <c r="F31" s="159">
        <v>1</v>
      </c>
      <c r="G31" s="159" t="s">
        <v>82</v>
      </c>
      <c r="H31" s="159" t="s">
        <v>83</v>
      </c>
      <c r="I31" s="159"/>
      <c r="J31" s="159" t="s">
        <v>226</v>
      </c>
      <c r="K31" s="161"/>
      <c r="L31" s="161"/>
      <c r="M31" s="161"/>
      <c r="N31" s="166"/>
    </row>
    <row r="32" spans="1:14" ht="63">
      <c r="A32" s="159"/>
      <c r="B32" s="160" t="s">
        <v>227</v>
      </c>
      <c r="C32" s="159" t="s">
        <v>228</v>
      </c>
      <c r="D32" s="159" t="s">
        <v>19</v>
      </c>
      <c r="E32" s="161">
        <v>2</v>
      </c>
      <c r="F32" s="159">
        <v>1</v>
      </c>
      <c r="G32" s="159" t="s">
        <v>82</v>
      </c>
      <c r="H32" s="159" t="s">
        <v>83</v>
      </c>
      <c r="I32" s="159"/>
      <c r="J32" s="159" t="s">
        <v>229</v>
      </c>
      <c r="K32" s="161"/>
      <c r="L32" s="161"/>
      <c r="M32" s="161"/>
      <c r="N32" s="166"/>
    </row>
    <row r="33" spans="1:14" ht="63">
      <c r="A33" s="159"/>
      <c r="B33" s="160" t="s">
        <v>230</v>
      </c>
      <c r="C33" s="159" t="s">
        <v>231</v>
      </c>
      <c r="D33" s="159" t="s">
        <v>19</v>
      </c>
      <c r="E33" s="161">
        <v>3</v>
      </c>
      <c r="F33" s="159">
        <v>1</v>
      </c>
      <c r="G33" s="159" t="s">
        <v>82</v>
      </c>
      <c r="H33" s="159" t="s">
        <v>83</v>
      </c>
      <c r="I33" s="159"/>
      <c r="J33" s="159" t="s">
        <v>232</v>
      </c>
      <c r="K33" s="161"/>
      <c r="L33" s="161"/>
      <c r="M33" s="161"/>
      <c r="N33" s="166"/>
    </row>
    <row r="34" spans="1:14" ht="63">
      <c r="A34" s="159"/>
      <c r="B34" s="160" t="s">
        <v>233</v>
      </c>
      <c r="C34" s="159" t="s">
        <v>234</v>
      </c>
      <c r="D34" s="159" t="s">
        <v>19</v>
      </c>
      <c r="E34" s="161">
        <v>3</v>
      </c>
      <c r="F34" s="159">
        <v>1</v>
      </c>
      <c r="G34" s="159" t="s">
        <v>82</v>
      </c>
      <c r="H34" s="159" t="s">
        <v>83</v>
      </c>
      <c r="I34" s="159"/>
      <c r="J34" s="159" t="s">
        <v>235</v>
      </c>
      <c r="K34" s="161"/>
      <c r="L34" s="161"/>
      <c r="M34" s="161"/>
      <c r="N34" s="166"/>
    </row>
    <row r="35" spans="1:14" ht="63">
      <c r="A35" s="159"/>
      <c r="B35" s="160" t="s">
        <v>236</v>
      </c>
      <c r="C35" s="159" t="s">
        <v>237</v>
      </c>
      <c r="D35" s="159" t="s">
        <v>19</v>
      </c>
      <c r="E35" s="161">
        <v>3</v>
      </c>
      <c r="F35" s="159">
        <v>1</v>
      </c>
      <c r="G35" s="159" t="s">
        <v>82</v>
      </c>
      <c r="H35" s="159" t="s">
        <v>83</v>
      </c>
      <c r="I35" s="159"/>
      <c r="J35" s="159" t="s">
        <v>156</v>
      </c>
      <c r="K35" s="161"/>
      <c r="L35" s="161"/>
      <c r="M35" s="161"/>
      <c r="N35" s="166"/>
    </row>
    <row r="36" spans="1:14" ht="63">
      <c r="A36" s="159"/>
      <c r="B36" s="160" t="s">
        <v>238</v>
      </c>
      <c r="C36" s="159" t="s">
        <v>239</v>
      </c>
      <c r="D36" s="159" t="s">
        <v>19</v>
      </c>
      <c r="E36" s="161">
        <v>3</v>
      </c>
      <c r="F36" s="159">
        <v>1</v>
      </c>
      <c r="G36" s="159" t="s">
        <v>82</v>
      </c>
      <c r="H36" s="159" t="s">
        <v>83</v>
      </c>
      <c r="I36" s="159"/>
      <c r="J36" s="159" t="s">
        <v>240</v>
      </c>
      <c r="K36" s="161"/>
      <c r="L36" s="161"/>
      <c r="M36" s="161"/>
      <c r="N36" s="166"/>
    </row>
    <row r="37" spans="1:14" ht="63">
      <c r="A37" s="159"/>
      <c r="B37" s="160" t="s">
        <v>241</v>
      </c>
      <c r="C37" s="159" t="s">
        <v>242</v>
      </c>
      <c r="D37" s="159" t="s">
        <v>19</v>
      </c>
      <c r="E37" s="161">
        <v>3</v>
      </c>
      <c r="F37" s="159">
        <v>1</v>
      </c>
      <c r="G37" s="159" t="s">
        <v>82</v>
      </c>
      <c r="H37" s="159" t="s">
        <v>83</v>
      </c>
      <c r="I37" s="159"/>
      <c r="J37" s="159" t="s">
        <v>243</v>
      </c>
      <c r="K37" s="161"/>
      <c r="L37" s="161"/>
      <c r="M37" s="161"/>
      <c r="N37" s="166"/>
    </row>
    <row r="38" spans="1:14" ht="63">
      <c r="A38" s="159"/>
      <c r="B38" s="160" t="s">
        <v>244</v>
      </c>
      <c r="C38" s="159" t="s">
        <v>245</v>
      </c>
      <c r="D38" s="159" t="s">
        <v>19</v>
      </c>
      <c r="E38" s="161">
        <v>4</v>
      </c>
      <c r="F38" s="159">
        <v>1</v>
      </c>
      <c r="G38" s="159" t="s">
        <v>82</v>
      </c>
      <c r="H38" s="159" t="s">
        <v>83</v>
      </c>
      <c r="I38" s="159"/>
      <c r="J38" s="159" t="s">
        <v>144</v>
      </c>
      <c r="K38" s="161"/>
      <c r="L38" s="161"/>
      <c r="M38" s="161"/>
      <c r="N38" s="166"/>
    </row>
    <row r="39" spans="1:14" ht="63">
      <c r="A39" s="159"/>
      <c r="B39" s="160" t="s">
        <v>246</v>
      </c>
      <c r="C39" s="159" t="s">
        <v>247</v>
      </c>
      <c r="D39" s="159" t="s">
        <v>19</v>
      </c>
      <c r="E39" s="161">
        <v>3</v>
      </c>
      <c r="F39" s="159">
        <v>1</v>
      </c>
      <c r="G39" s="159" t="s">
        <v>82</v>
      </c>
      <c r="H39" s="159" t="s">
        <v>83</v>
      </c>
      <c r="I39" s="159"/>
      <c r="J39" s="159" t="s">
        <v>248</v>
      </c>
      <c r="K39" s="161"/>
      <c r="L39" s="161"/>
      <c r="M39" s="161"/>
      <c r="N39" s="166"/>
    </row>
    <row r="40" spans="1:14" ht="63">
      <c r="A40" s="159"/>
      <c r="B40" s="160" t="s">
        <v>249</v>
      </c>
      <c r="C40" s="159" t="s">
        <v>250</v>
      </c>
      <c r="D40" s="159" t="s">
        <v>19</v>
      </c>
      <c r="E40" s="161">
        <v>4</v>
      </c>
      <c r="F40" s="159">
        <v>1</v>
      </c>
      <c r="G40" s="159" t="s">
        <v>82</v>
      </c>
      <c r="H40" s="159" t="s">
        <v>83</v>
      </c>
      <c r="I40" s="159"/>
      <c r="J40" s="159" t="s">
        <v>251</v>
      </c>
      <c r="K40" s="161"/>
      <c r="L40" s="161"/>
      <c r="M40" s="161"/>
      <c r="N40" s="166"/>
    </row>
    <row r="41" spans="1:14" ht="63">
      <c r="A41" s="159"/>
      <c r="B41" s="160" t="s">
        <v>252</v>
      </c>
      <c r="C41" s="159" t="s">
        <v>253</v>
      </c>
      <c r="D41" s="159" t="s">
        <v>19</v>
      </c>
      <c r="E41" s="161">
        <v>3</v>
      </c>
      <c r="F41" s="159">
        <v>1</v>
      </c>
      <c r="G41" s="159" t="s">
        <v>82</v>
      </c>
      <c r="H41" s="159" t="s">
        <v>83</v>
      </c>
      <c r="I41" s="159"/>
      <c r="J41" s="159" t="s">
        <v>254</v>
      </c>
      <c r="K41" s="161"/>
      <c r="L41" s="161"/>
      <c r="M41" s="161"/>
      <c r="N41" s="166"/>
    </row>
    <row r="42" spans="1:14" ht="63">
      <c r="A42" s="159"/>
      <c r="B42" s="160" t="s">
        <v>92</v>
      </c>
      <c r="C42" s="159" t="s">
        <v>93</v>
      </c>
      <c r="D42" s="159" t="s">
        <v>18</v>
      </c>
      <c r="E42" s="161">
        <v>2</v>
      </c>
      <c r="F42" s="159">
        <v>1</v>
      </c>
      <c r="G42" s="159" t="s">
        <v>82</v>
      </c>
      <c r="H42" s="159" t="s">
        <v>83</v>
      </c>
      <c r="I42" s="159"/>
      <c r="J42" s="159" t="s">
        <v>255</v>
      </c>
      <c r="K42" s="161"/>
      <c r="L42" s="161"/>
      <c r="M42" s="161"/>
      <c r="N42" s="166"/>
    </row>
    <row r="43" spans="1:14" ht="63">
      <c r="A43" s="159"/>
      <c r="B43" s="160" t="s">
        <v>256</v>
      </c>
      <c r="C43" s="159" t="s">
        <v>257</v>
      </c>
      <c r="D43" s="159" t="s">
        <v>19</v>
      </c>
      <c r="E43" s="161">
        <v>3</v>
      </c>
      <c r="F43" s="159">
        <v>1</v>
      </c>
      <c r="G43" s="159" t="s">
        <v>82</v>
      </c>
      <c r="H43" s="159" t="s">
        <v>83</v>
      </c>
      <c r="I43" s="159"/>
      <c r="J43" s="159" t="s">
        <v>258</v>
      </c>
      <c r="K43" s="161"/>
      <c r="L43" s="161"/>
      <c r="M43" s="161"/>
      <c r="N43" s="166"/>
    </row>
    <row r="44" spans="1:14" ht="63">
      <c r="A44" s="159"/>
      <c r="B44" s="160" t="s">
        <v>259</v>
      </c>
      <c r="C44" s="159" t="s">
        <v>260</v>
      </c>
      <c r="D44" s="159" t="s">
        <v>19</v>
      </c>
      <c r="E44" s="161">
        <v>2</v>
      </c>
      <c r="F44" s="159">
        <v>1</v>
      </c>
      <c r="G44" s="159" t="s">
        <v>82</v>
      </c>
      <c r="H44" s="159" t="s">
        <v>83</v>
      </c>
      <c r="I44" s="159"/>
      <c r="J44" s="159" t="s">
        <v>176</v>
      </c>
      <c r="K44" s="161"/>
      <c r="L44" s="161"/>
      <c r="M44" s="161"/>
      <c r="N44" s="166"/>
    </row>
    <row r="45" spans="1:14" ht="63">
      <c r="A45" s="159"/>
      <c r="B45" s="160" t="s">
        <v>94</v>
      </c>
      <c r="C45" s="159" t="s">
        <v>95</v>
      </c>
      <c r="D45" s="159" t="s">
        <v>18</v>
      </c>
      <c r="E45" s="161">
        <v>2</v>
      </c>
      <c r="F45" s="159">
        <v>2</v>
      </c>
      <c r="G45" s="159" t="s">
        <v>82</v>
      </c>
      <c r="H45" s="159" t="s">
        <v>83</v>
      </c>
      <c r="I45" s="159"/>
      <c r="J45" s="159" t="s">
        <v>261</v>
      </c>
      <c r="K45" s="161"/>
      <c r="L45" s="161"/>
      <c r="M45" s="161"/>
      <c r="N45" s="166"/>
    </row>
    <row r="46" spans="1:14" ht="63">
      <c r="A46" s="159"/>
      <c r="B46" s="160" t="s">
        <v>262</v>
      </c>
      <c r="C46" s="159" t="s">
        <v>263</v>
      </c>
      <c r="D46" s="159" t="s">
        <v>19</v>
      </c>
      <c r="E46" s="161">
        <v>3</v>
      </c>
      <c r="F46" s="159">
        <v>1</v>
      </c>
      <c r="G46" s="159" t="s">
        <v>82</v>
      </c>
      <c r="H46" s="159" t="s">
        <v>83</v>
      </c>
      <c r="I46" s="159"/>
      <c r="J46" s="159" t="s">
        <v>264</v>
      </c>
      <c r="K46" s="161"/>
      <c r="L46" s="161"/>
      <c r="M46" s="161"/>
      <c r="N46" s="166"/>
    </row>
    <row r="47" spans="1:14" ht="63">
      <c r="A47" s="159"/>
      <c r="B47" s="160" t="s">
        <v>265</v>
      </c>
      <c r="C47" s="159" t="s">
        <v>266</v>
      </c>
      <c r="D47" s="159" t="s">
        <v>19</v>
      </c>
      <c r="E47" s="161">
        <v>3</v>
      </c>
      <c r="F47" s="159">
        <v>1</v>
      </c>
      <c r="G47" s="159" t="s">
        <v>82</v>
      </c>
      <c r="H47" s="159" t="s">
        <v>83</v>
      </c>
      <c r="I47" s="159"/>
      <c r="J47" s="159" t="s">
        <v>267</v>
      </c>
      <c r="K47" s="161"/>
      <c r="L47" s="161"/>
      <c r="M47" s="161"/>
      <c r="N47" s="166"/>
    </row>
    <row r="48" spans="1:14" ht="63">
      <c r="A48" s="159"/>
      <c r="B48" s="160" t="s">
        <v>268</v>
      </c>
      <c r="C48" s="159" t="s">
        <v>269</v>
      </c>
      <c r="D48" s="159" t="s">
        <v>19</v>
      </c>
      <c r="E48" s="161">
        <v>4</v>
      </c>
      <c r="F48" s="159">
        <v>1</v>
      </c>
      <c r="G48" s="159" t="s">
        <v>82</v>
      </c>
      <c r="H48" s="159" t="s">
        <v>83</v>
      </c>
      <c r="I48" s="159"/>
      <c r="J48" s="159" t="s">
        <v>254</v>
      </c>
      <c r="K48" s="161"/>
      <c r="L48" s="161"/>
      <c r="M48" s="161"/>
      <c r="N48" s="166"/>
    </row>
    <row r="49" spans="1:14" ht="63">
      <c r="A49" s="159"/>
      <c r="B49" s="160" t="s">
        <v>270</v>
      </c>
      <c r="C49" s="159" t="s">
        <v>271</v>
      </c>
      <c r="D49" s="159" t="s">
        <v>19</v>
      </c>
      <c r="E49" s="161">
        <v>3</v>
      </c>
      <c r="F49" s="159">
        <v>1</v>
      </c>
      <c r="G49" s="159" t="s">
        <v>82</v>
      </c>
      <c r="H49" s="159" t="s">
        <v>83</v>
      </c>
      <c r="I49" s="159"/>
      <c r="J49" s="159" t="s">
        <v>272</v>
      </c>
      <c r="K49" s="161"/>
      <c r="L49" s="161"/>
      <c r="M49" s="161"/>
      <c r="N49" s="166"/>
    </row>
    <row r="50" spans="1:14" ht="63">
      <c r="A50" s="159"/>
      <c r="B50" s="160" t="s">
        <v>273</v>
      </c>
      <c r="C50" s="159" t="s">
        <v>274</v>
      </c>
      <c r="D50" s="159" t="s">
        <v>19</v>
      </c>
      <c r="E50" s="161">
        <v>3</v>
      </c>
      <c r="F50" s="159">
        <v>1</v>
      </c>
      <c r="G50" s="159" t="s">
        <v>82</v>
      </c>
      <c r="H50" s="159" t="s">
        <v>83</v>
      </c>
      <c r="I50" s="159"/>
      <c r="J50" s="159" t="s">
        <v>275</v>
      </c>
      <c r="K50" s="161"/>
      <c r="L50" s="161"/>
      <c r="M50" s="161"/>
      <c r="N50" s="166"/>
    </row>
    <row r="51" spans="1:14" ht="63">
      <c r="A51" s="159"/>
      <c r="B51" s="160" t="s">
        <v>276</v>
      </c>
      <c r="C51" s="159" t="s">
        <v>277</v>
      </c>
      <c r="D51" s="159" t="s">
        <v>19</v>
      </c>
      <c r="E51" s="161">
        <v>3</v>
      </c>
      <c r="F51" s="159">
        <v>1</v>
      </c>
      <c r="G51" s="159" t="s">
        <v>82</v>
      </c>
      <c r="H51" s="159" t="s">
        <v>83</v>
      </c>
      <c r="I51" s="159"/>
      <c r="J51" s="159" t="s">
        <v>278</v>
      </c>
      <c r="K51" s="161"/>
      <c r="L51" s="161"/>
      <c r="M51" s="161"/>
      <c r="N51" s="166"/>
    </row>
    <row r="52" spans="1:14" ht="63">
      <c r="A52" s="159"/>
      <c r="B52" s="160" t="s">
        <v>279</v>
      </c>
      <c r="C52" s="159" t="s">
        <v>280</v>
      </c>
      <c r="D52" s="159" t="s">
        <v>18</v>
      </c>
      <c r="E52" s="161">
        <v>2</v>
      </c>
      <c r="F52" s="159">
        <v>1</v>
      </c>
      <c r="G52" s="159" t="s">
        <v>82</v>
      </c>
      <c r="H52" s="159" t="s">
        <v>83</v>
      </c>
      <c r="I52" s="159"/>
      <c r="J52" s="159" t="s">
        <v>281</v>
      </c>
      <c r="K52" s="161"/>
      <c r="L52" s="161"/>
      <c r="M52" s="161"/>
      <c r="N52" s="166"/>
    </row>
    <row r="53" spans="1:14" ht="63">
      <c r="A53" s="159"/>
      <c r="B53" s="160" t="s">
        <v>282</v>
      </c>
      <c r="C53" s="159" t="s">
        <v>283</v>
      </c>
      <c r="D53" s="159" t="s">
        <v>19</v>
      </c>
      <c r="E53" s="161">
        <v>3</v>
      </c>
      <c r="F53" s="159">
        <v>1</v>
      </c>
      <c r="G53" s="159" t="s">
        <v>82</v>
      </c>
      <c r="H53" s="159" t="s">
        <v>83</v>
      </c>
      <c r="I53" s="159"/>
      <c r="J53" s="159" t="s">
        <v>284</v>
      </c>
      <c r="K53" s="161"/>
      <c r="L53" s="161"/>
      <c r="M53" s="161"/>
      <c r="N53" s="166"/>
    </row>
    <row r="54" spans="1:14" ht="63">
      <c r="A54" s="159"/>
      <c r="B54" s="160" t="s">
        <v>285</v>
      </c>
      <c r="C54" s="159" t="s">
        <v>286</v>
      </c>
      <c r="D54" s="159" t="s">
        <v>19</v>
      </c>
      <c r="E54" s="161">
        <v>3</v>
      </c>
      <c r="F54" s="159">
        <v>1</v>
      </c>
      <c r="G54" s="159" t="s">
        <v>82</v>
      </c>
      <c r="H54" s="159" t="s">
        <v>83</v>
      </c>
      <c r="I54" s="159"/>
      <c r="J54" s="159" t="s">
        <v>287</v>
      </c>
      <c r="K54" s="161"/>
      <c r="L54" s="161"/>
      <c r="M54" s="161"/>
      <c r="N54" s="166"/>
    </row>
    <row r="55" spans="1:14" ht="63">
      <c r="A55" s="159"/>
      <c r="B55" s="160" t="s">
        <v>288</v>
      </c>
      <c r="C55" s="159" t="s">
        <v>289</v>
      </c>
      <c r="D55" s="159" t="s">
        <v>19</v>
      </c>
      <c r="E55" s="161">
        <v>3</v>
      </c>
      <c r="F55" s="159">
        <v>1</v>
      </c>
      <c r="G55" s="159" t="s">
        <v>82</v>
      </c>
      <c r="H55" s="159" t="s">
        <v>83</v>
      </c>
      <c r="I55" s="159"/>
      <c r="J55" s="159" t="s">
        <v>290</v>
      </c>
      <c r="K55" s="161"/>
      <c r="L55" s="161"/>
      <c r="M55" s="161"/>
      <c r="N55" s="166"/>
    </row>
    <row r="56" spans="1:14" ht="63">
      <c r="A56" s="159"/>
      <c r="B56" s="160" t="s">
        <v>291</v>
      </c>
      <c r="C56" s="159" t="s">
        <v>292</v>
      </c>
      <c r="D56" s="159" t="s">
        <v>19</v>
      </c>
      <c r="E56" s="161">
        <v>3</v>
      </c>
      <c r="F56" s="159">
        <v>1</v>
      </c>
      <c r="G56" s="159" t="s">
        <v>82</v>
      </c>
      <c r="H56" s="159" t="s">
        <v>83</v>
      </c>
      <c r="I56" s="159"/>
      <c r="J56" s="159" t="s">
        <v>195</v>
      </c>
      <c r="K56" s="161"/>
      <c r="L56" s="161"/>
      <c r="M56" s="161"/>
      <c r="N56" s="166"/>
    </row>
    <row r="57" spans="1:14" ht="63">
      <c r="A57" s="163"/>
      <c r="B57" s="164" t="s">
        <v>293</v>
      </c>
      <c r="C57" s="163" t="s">
        <v>294</v>
      </c>
      <c r="D57" s="163" t="s">
        <v>19</v>
      </c>
      <c r="E57" s="165">
        <v>3</v>
      </c>
      <c r="F57" s="163">
        <v>1</v>
      </c>
      <c r="G57" s="163" t="s">
        <v>82</v>
      </c>
      <c r="H57" s="163" t="s">
        <v>83</v>
      </c>
      <c r="I57" s="163"/>
      <c r="J57" s="163" t="s">
        <v>159</v>
      </c>
      <c r="K57" s="165"/>
      <c r="L57" s="165"/>
      <c r="M57" s="165"/>
      <c r="N57" s="167"/>
    </row>
    <row r="58" spans="1:14" ht="63">
      <c r="A58" s="159"/>
      <c r="B58" s="160" t="s">
        <v>295</v>
      </c>
      <c r="C58" s="159" t="s">
        <v>296</v>
      </c>
      <c r="D58" s="159" t="s">
        <v>19</v>
      </c>
      <c r="E58" s="161">
        <v>3</v>
      </c>
      <c r="F58" s="159">
        <v>1</v>
      </c>
      <c r="G58" s="159" t="s">
        <v>82</v>
      </c>
      <c r="H58" s="159" t="s">
        <v>83</v>
      </c>
      <c r="I58" s="159"/>
      <c r="J58" s="159" t="s">
        <v>229</v>
      </c>
      <c r="K58" s="161"/>
      <c r="L58" s="161"/>
      <c r="M58" s="161"/>
      <c r="N58" s="166"/>
    </row>
    <row r="59" spans="1:14" ht="63">
      <c r="A59" s="159"/>
      <c r="B59" s="160" t="s">
        <v>297</v>
      </c>
      <c r="C59" s="159" t="s">
        <v>298</v>
      </c>
      <c r="D59" s="159" t="s">
        <v>19</v>
      </c>
      <c r="E59" s="161">
        <v>3</v>
      </c>
      <c r="F59" s="159">
        <v>1</v>
      </c>
      <c r="G59" s="159" t="s">
        <v>82</v>
      </c>
      <c r="H59" s="159" t="s">
        <v>83</v>
      </c>
      <c r="I59" s="159"/>
      <c r="J59" s="159" t="s">
        <v>203</v>
      </c>
      <c r="K59" s="161"/>
      <c r="L59" s="161"/>
      <c r="M59" s="161"/>
      <c r="N59" s="166"/>
    </row>
    <row r="60" spans="1:14" ht="63">
      <c r="A60" s="159"/>
      <c r="B60" s="160" t="s">
        <v>299</v>
      </c>
      <c r="C60" s="159" t="s">
        <v>300</v>
      </c>
      <c r="D60" s="159" t="s">
        <v>19</v>
      </c>
      <c r="E60" s="161">
        <v>3</v>
      </c>
      <c r="F60" s="159">
        <v>1</v>
      </c>
      <c r="G60" s="159" t="s">
        <v>82</v>
      </c>
      <c r="H60" s="159" t="s">
        <v>83</v>
      </c>
      <c r="I60" s="159"/>
      <c r="J60" s="159" t="s">
        <v>301</v>
      </c>
      <c r="K60" s="161"/>
      <c r="L60" s="161"/>
      <c r="M60" s="161"/>
      <c r="N60" s="166"/>
    </row>
    <row r="61" spans="1:14" ht="63">
      <c r="A61" s="159"/>
      <c r="B61" s="160" t="s">
        <v>302</v>
      </c>
      <c r="C61" s="159" t="s">
        <v>303</v>
      </c>
      <c r="D61" s="159" t="s">
        <v>19</v>
      </c>
      <c r="E61" s="161">
        <v>3</v>
      </c>
      <c r="F61" s="159">
        <v>1</v>
      </c>
      <c r="G61" s="159" t="s">
        <v>82</v>
      </c>
      <c r="H61" s="159" t="s">
        <v>83</v>
      </c>
      <c r="I61" s="159"/>
      <c r="J61" s="159" t="s">
        <v>304</v>
      </c>
      <c r="K61" s="161"/>
      <c r="L61" s="161"/>
      <c r="M61" s="161"/>
      <c r="N61" s="166"/>
    </row>
    <row r="62" spans="1:14" ht="63">
      <c r="A62" s="159"/>
      <c r="B62" s="160" t="s">
        <v>305</v>
      </c>
      <c r="C62" s="159" t="s">
        <v>306</v>
      </c>
      <c r="D62" s="159" t="s">
        <v>19</v>
      </c>
      <c r="E62" s="161">
        <v>3</v>
      </c>
      <c r="F62" s="159">
        <v>1</v>
      </c>
      <c r="G62" s="159" t="s">
        <v>82</v>
      </c>
      <c r="H62" s="159" t="s">
        <v>83</v>
      </c>
      <c r="I62" s="159"/>
      <c r="J62" s="159" t="s">
        <v>207</v>
      </c>
      <c r="K62" s="161"/>
      <c r="L62" s="161"/>
      <c r="M62" s="161"/>
      <c r="N62" s="166"/>
    </row>
    <row r="63" spans="1:14" ht="63">
      <c r="A63" s="159"/>
      <c r="B63" s="160" t="s">
        <v>307</v>
      </c>
      <c r="C63" s="159" t="s">
        <v>308</v>
      </c>
      <c r="D63" s="159" t="s">
        <v>19</v>
      </c>
      <c r="E63" s="161">
        <v>3</v>
      </c>
      <c r="F63" s="159">
        <v>1</v>
      </c>
      <c r="G63" s="159" t="s">
        <v>82</v>
      </c>
      <c r="H63" s="159" t="s">
        <v>83</v>
      </c>
      <c r="I63" s="159"/>
      <c r="J63" s="159" t="s">
        <v>309</v>
      </c>
      <c r="K63" s="161"/>
      <c r="L63" s="161"/>
      <c r="M63" s="161"/>
      <c r="N63" s="166"/>
    </row>
    <row r="64" spans="1:14" ht="63">
      <c r="A64" s="159"/>
      <c r="B64" s="160" t="s">
        <v>310</v>
      </c>
      <c r="C64" s="159" t="s">
        <v>311</v>
      </c>
      <c r="D64" s="159" t="s">
        <v>19</v>
      </c>
      <c r="E64" s="161">
        <v>3</v>
      </c>
      <c r="F64" s="159">
        <v>1</v>
      </c>
      <c r="G64" s="159" t="s">
        <v>82</v>
      </c>
      <c r="H64" s="159" t="s">
        <v>83</v>
      </c>
      <c r="I64" s="159"/>
      <c r="J64" s="159" t="s">
        <v>312</v>
      </c>
      <c r="K64" s="161"/>
      <c r="L64" s="161"/>
      <c r="M64" s="161"/>
      <c r="N64" s="166"/>
    </row>
    <row r="65" spans="1:14" ht="63">
      <c r="A65" s="159"/>
      <c r="B65" s="160" t="s">
        <v>313</v>
      </c>
      <c r="C65" s="159" t="s">
        <v>314</v>
      </c>
      <c r="D65" s="159" t="s">
        <v>19</v>
      </c>
      <c r="E65" s="161">
        <v>3</v>
      </c>
      <c r="F65" s="159">
        <v>1</v>
      </c>
      <c r="G65" s="159" t="s">
        <v>82</v>
      </c>
      <c r="H65" s="159" t="s">
        <v>83</v>
      </c>
      <c r="I65" s="159"/>
      <c r="J65" s="159" t="s">
        <v>315</v>
      </c>
      <c r="K65" s="161"/>
      <c r="L65" s="161"/>
      <c r="M65" s="161"/>
      <c r="N65" s="166"/>
    </row>
    <row r="66" spans="1:14" ht="63">
      <c r="A66" s="159"/>
      <c r="B66" s="160" t="s">
        <v>316</v>
      </c>
      <c r="C66" s="159" t="s">
        <v>317</v>
      </c>
      <c r="D66" s="159" t="s">
        <v>19</v>
      </c>
      <c r="E66" s="161">
        <v>3</v>
      </c>
      <c r="F66" s="159">
        <v>1</v>
      </c>
      <c r="G66" s="159" t="s">
        <v>82</v>
      </c>
      <c r="H66" s="159" t="s">
        <v>83</v>
      </c>
      <c r="I66" s="159"/>
      <c r="J66" s="159" t="s">
        <v>318</v>
      </c>
      <c r="K66" s="161"/>
      <c r="L66" s="161"/>
      <c r="M66" s="161"/>
      <c r="N66" s="166"/>
    </row>
    <row r="67" spans="1:14" ht="63">
      <c r="A67" s="159"/>
      <c r="B67" s="160" t="s">
        <v>319</v>
      </c>
      <c r="C67" s="159" t="s">
        <v>320</v>
      </c>
      <c r="D67" s="159" t="s">
        <v>19</v>
      </c>
      <c r="E67" s="161">
        <v>3</v>
      </c>
      <c r="F67" s="159">
        <v>1</v>
      </c>
      <c r="G67" s="159" t="s">
        <v>82</v>
      </c>
      <c r="H67" s="159" t="s">
        <v>83</v>
      </c>
      <c r="I67" s="159"/>
      <c r="J67" s="159" t="s">
        <v>321</v>
      </c>
      <c r="K67" s="161"/>
      <c r="L67" s="161"/>
      <c r="M67" s="161"/>
      <c r="N67" s="166"/>
    </row>
    <row r="68" spans="1:14" ht="63">
      <c r="A68" s="159"/>
      <c r="B68" s="160" t="s">
        <v>322</v>
      </c>
      <c r="C68" s="159" t="s">
        <v>323</v>
      </c>
      <c r="D68" s="159" t="s">
        <v>19</v>
      </c>
      <c r="E68" s="161">
        <v>3</v>
      </c>
      <c r="F68" s="159">
        <v>1</v>
      </c>
      <c r="G68" s="159" t="s">
        <v>82</v>
      </c>
      <c r="H68" s="159" t="s">
        <v>83</v>
      </c>
      <c r="I68" s="159"/>
      <c r="J68" s="159" t="s">
        <v>324</v>
      </c>
      <c r="K68" s="161"/>
      <c r="L68" s="161"/>
      <c r="M68" s="161"/>
      <c r="N68" s="166"/>
    </row>
    <row r="69" spans="1:14" ht="63">
      <c r="A69" s="159"/>
      <c r="B69" s="160" t="s">
        <v>101</v>
      </c>
      <c r="C69" s="159" t="s">
        <v>102</v>
      </c>
      <c r="D69" s="159" t="s">
        <v>19</v>
      </c>
      <c r="E69" s="161">
        <v>4</v>
      </c>
      <c r="F69" s="159">
        <v>2</v>
      </c>
      <c r="G69" s="159" t="s">
        <v>82</v>
      </c>
      <c r="H69" s="159" t="s">
        <v>83</v>
      </c>
      <c r="I69" s="159"/>
      <c r="J69" s="159" t="s">
        <v>325</v>
      </c>
      <c r="K69" s="44"/>
      <c r="L69" s="44"/>
      <c r="M69" s="44"/>
      <c r="N69" s="45"/>
    </row>
    <row r="70" spans="1:14" ht="63.75" thickBot="1">
      <c r="A70" s="80"/>
      <c r="B70" s="79" t="s">
        <v>70</v>
      </c>
      <c r="C70" s="80" t="s">
        <v>71</v>
      </c>
      <c r="D70" s="80" t="s">
        <v>19</v>
      </c>
      <c r="E70" s="81">
        <v>4</v>
      </c>
      <c r="F70" s="80">
        <v>2</v>
      </c>
      <c r="G70" s="80" t="s">
        <v>82</v>
      </c>
      <c r="H70" s="80" t="s">
        <v>83</v>
      </c>
      <c r="I70" s="80"/>
      <c r="J70" s="80" t="s">
        <v>97</v>
      </c>
      <c r="K70" s="81"/>
      <c r="L70" s="81"/>
      <c r="M70" s="81"/>
      <c r="N70" s="82"/>
    </row>
    <row r="71" spans="1:14" ht="63.75" thickBot="1">
      <c r="A71" s="80"/>
      <c r="B71" s="79" t="s">
        <v>98</v>
      </c>
      <c r="C71" s="80" t="s">
        <v>99</v>
      </c>
      <c r="D71" s="80" t="s">
        <v>18</v>
      </c>
      <c r="E71" s="81">
        <v>1</v>
      </c>
      <c r="F71" s="80">
        <v>1</v>
      </c>
      <c r="G71" s="80" t="s">
        <v>82</v>
      </c>
      <c r="H71" s="80" t="s">
        <v>83</v>
      </c>
      <c r="I71" s="80"/>
      <c r="J71" s="80" t="s">
        <v>100</v>
      </c>
      <c r="K71" s="81"/>
      <c r="L71" s="81"/>
      <c r="M71" s="81"/>
      <c r="N71" s="82"/>
    </row>
    <row r="72" spans="1:14" ht="63.75" thickBot="1">
      <c r="A72" s="80"/>
      <c r="B72" s="79" t="s">
        <v>101</v>
      </c>
      <c r="C72" s="80" t="s">
        <v>102</v>
      </c>
      <c r="D72" s="80" t="s">
        <v>19</v>
      </c>
      <c r="E72" s="81">
        <v>4</v>
      </c>
      <c r="F72" s="80">
        <v>1</v>
      </c>
      <c r="G72" s="80" t="s">
        <v>82</v>
      </c>
      <c r="H72" s="80" t="s">
        <v>83</v>
      </c>
      <c r="I72" s="80"/>
      <c r="J72" s="80" t="s">
        <v>103</v>
      </c>
      <c r="K72" s="81"/>
      <c r="L72" s="81"/>
      <c r="M72" s="81"/>
      <c r="N72" s="8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0"/>
  <sheetViews>
    <sheetView workbookViewId="0">
      <selection activeCell="A2" sqref="A2:A20"/>
    </sheetView>
  </sheetViews>
  <sheetFormatPr defaultRowHeight="12.75"/>
  <sheetData>
    <row r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63">
      <c r="A2" s="168" t="s">
        <v>385</v>
      </c>
      <c r="B2" s="159" t="s">
        <v>326</v>
      </c>
      <c r="C2" s="159" t="s">
        <v>327</v>
      </c>
      <c r="D2" s="161">
        <v>1</v>
      </c>
      <c r="E2" s="159">
        <v>1</v>
      </c>
      <c r="F2" s="159" t="s">
        <v>328</v>
      </c>
      <c r="G2" s="159" t="s">
        <v>329</v>
      </c>
      <c r="H2" s="159"/>
      <c r="I2" s="159" t="s">
        <v>330</v>
      </c>
      <c r="J2" s="161"/>
      <c r="K2" s="162"/>
      <c r="L2" s="44"/>
      <c r="M2" s="45"/>
    </row>
    <row r="3" spans="1:13" ht="52.5">
      <c r="A3" s="160" t="s">
        <v>331</v>
      </c>
      <c r="B3" s="159" t="s">
        <v>332</v>
      </c>
      <c r="C3" s="159" t="s">
        <v>18</v>
      </c>
      <c r="D3" s="161">
        <v>1</v>
      </c>
      <c r="E3" s="159">
        <v>1</v>
      </c>
      <c r="F3" s="159" t="s">
        <v>328</v>
      </c>
      <c r="G3" s="159" t="s">
        <v>329</v>
      </c>
      <c r="H3" s="159"/>
      <c r="I3" s="159" t="s">
        <v>333</v>
      </c>
      <c r="J3" s="161"/>
      <c r="K3" s="161"/>
      <c r="L3" s="161"/>
      <c r="M3" s="166"/>
    </row>
    <row r="4" spans="1:13" ht="52.5">
      <c r="A4" s="160" t="s">
        <v>334</v>
      </c>
      <c r="B4" s="159" t="s">
        <v>335</v>
      </c>
      <c r="C4" s="159" t="s">
        <v>336</v>
      </c>
      <c r="D4" s="161">
        <v>1</v>
      </c>
      <c r="E4" s="159">
        <v>1</v>
      </c>
      <c r="F4" s="159" t="s">
        <v>328</v>
      </c>
      <c r="G4" s="159" t="s">
        <v>329</v>
      </c>
      <c r="H4" s="159"/>
      <c r="I4" s="159" t="s">
        <v>337</v>
      </c>
      <c r="J4" s="161"/>
      <c r="K4" s="161"/>
      <c r="L4" s="161"/>
      <c r="M4" s="166"/>
    </row>
    <row r="5" spans="1:13" ht="52.5">
      <c r="A5" s="160" t="s">
        <v>338</v>
      </c>
      <c r="B5" s="159" t="s">
        <v>339</v>
      </c>
      <c r="C5" s="159" t="s">
        <v>18</v>
      </c>
      <c r="D5" s="161">
        <v>1</v>
      </c>
      <c r="E5" s="159">
        <v>1</v>
      </c>
      <c r="F5" s="159" t="s">
        <v>328</v>
      </c>
      <c r="G5" s="159" t="s">
        <v>329</v>
      </c>
      <c r="H5" s="159"/>
      <c r="I5" s="159" t="s">
        <v>340</v>
      </c>
      <c r="J5" s="161"/>
      <c r="K5" s="161"/>
      <c r="L5" s="161"/>
      <c r="M5" s="166"/>
    </row>
    <row r="6" spans="1:13" ht="52.5">
      <c r="A6" s="160" t="s">
        <v>341</v>
      </c>
      <c r="B6" s="159" t="s">
        <v>342</v>
      </c>
      <c r="C6" s="159" t="s">
        <v>18</v>
      </c>
      <c r="D6" s="161">
        <v>1</v>
      </c>
      <c r="E6" s="159">
        <v>1</v>
      </c>
      <c r="F6" s="159" t="s">
        <v>328</v>
      </c>
      <c r="G6" s="159" t="s">
        <v>329</v>
      </c>
      <c r="H6" s="159"/>
      <c r="I6" s="159" t="s">
        <v>343</v>
      </c>
      <c r="J6" s="161"/>
      <c r="K6" s="161"/>
      <c r="L6" s="161"/>
      <c r="M6" s="166"/>
    </row>
    <row r="7" spans="1:13" ht="52.5">
      <c r="A7" s="160" t="s">
        <v>344</v>
      </c>
      <c r="B7" s="159" t="s">
        <v>345</v>
      </c>
      <c r="C7" s="159" t="s">
        <v>18</v>
      </c>
      <c r="D7" s="161">
        <v>1</v>
      </c>
      <c r="E7" s="159">
        <v>1</v>
      </c>
      <c r="F7" s="159" t="s">
        <v>328</v>
      </c>
      <c r="G7" s="159" t="s">
        <v>329</v>
      </c>
      <c r="H7" s="159"/>
      <c r="I7" s="159" t="s">
        <v>346</v>
      </c>
      <c r="J7" s="161"/>
      <c r="K7" s="161"/>
      <c r="L7" s="161"/>
      <c r="M7" s="166"/>
    </row>
    <row r="8" spans="1:13" ht="52.5">
      <c r="A8" s="160" t="s">
        <v>347</v>
      </c>
      <c r="B8" s="159" t="s">
        <v>348</v>
      </c>
      <c r="C8" s="159" t="s">
        <v>18</v>
      </c>
      <c r="D8" s="161">
        <v>1</v>
      </c>
      <c r="E8" s="159">
        <v>1</v>
      </c>
      <c r="F8" s="159" t="s">
        <v>328</v>
      </c>
      <c r="G8" s="159" t="s">
        <v>329</v>
      </c>
      <c r="H8" s="159"/>
      <c r="I8" s="159" t="s">
        <v>349</v>
      </c>
      <c r="J8" s="161"/>
      <c r="K8" s="161"/>
      <c r="L8" s="161"/>
      <c r="M8" s="166"/>
    </row>
    <row r="9" spans="1:13" ht="52.5">
      <c r="A9" s="160" t="s">
        <v>90</v>
      </c>
      <c r="B9" s="159" t="s">
        <v>91</v>
      </c>
      <c r="C9" s="159" t="s">
        <v>18</v>
      </c>
      <c r="D9" s="161">
        <v>1</v>
      </c>
      <c r="E9" s="159">
        <v>1</v>
      </c>
      <c r="F9" s="159" t="s">
        <v>328</v>
      </c>
      <c r="G9" s="159" t="s">
        <v>329</v>
      </c>
      <c r="H9" s="159"/>
      <c r="I9" s="159" t="s">
        <v>350</v>
      </c>
      <c r="J9" s="161"/>
      <c r="K9" s="161"/>
      <c r="L9" s="161"/>
      <c r="M9" s="166"/>
    </row>
    <row r="10" spans="1:13" ht="52.5">
      <c r="A10" s="160" t="s">
        <v>351</v>
      </c>
      <c r="B10" s="159" t="s">
        <v>352</v>
      </c>
      <c r="C10" s="159" t="s">
        <v>18</v>
      </c>
      <c r="D10" s="161">
        <v>1</v>
      </c>
      <c r="E10" s="159">
        <v>1</v>
      </c>
      <c r="F10" s="159" t="s">
        <v>328</v>
      </c>
      <c r="G10" s="159" t="s">
        <v>329</v>
      </c>
      <c r="H10" s="159"/>
      <c r="I10" s="159" t="s">
        <v>353</v>
      </c>
      <c r="J10" s="161"/>
      <c r="K10" s="161"/>
      <c r="L10" s="161"/>
      <c r="M10" s="166"/>
    </row>
    <row r="11" spans="1:13" ht="52.5">
      <c r="A11" s="164" t="s">
        <v>354</v>
      </c>
      <c r="B11" s="163" t="s">
        <v>355</v>
      </c>
      <c r="C11" s="163" t="s">
        <v>18</v>
      </c>
      <c r="D11" s="165">
        <v>1</v>
      </c>
      <c r="E11" s="163">
        <v>1</v>
      </c>
      <c r="F11" s="163" t="s">
        <v>328</v>
      </c>
      <c r="G11" s="163" t="s">
        <v>329</v>
      </c>
      <c r="H11" s="163"/>
      <c r="I11" s="163" t="s">
        <v>356</v>
      </c>
      <c r="J11" s="165"/>
      <c r="K11" s="165"/>
      <c r="L11" s="165"/>
      <c r="M11" s="167"/>
    </row>
    <row r="12" spans="1:13" ht="52.5">
      <c r="A12" s="160" t="s">
        <v>357</v>
      </c>
      <c r="B12" s="159" t="s">
        <v>358</v>
      </c>
      <c r="C12" s="159" t="s">
        <v>18</v>
      </c>
      <c r="D12" s="161">
        <v>1</v>
      </c>
      <c r="E12" s="159">
        <v>1</v>
      </c>
      <c r="F12" s="159" t="s">
        <v>328</v>
      </c>
      <c r="G12" s="159" t="s">
        <v>329</v>
      </c>
      <c r="H12" s="159"/>
      <c r="I12" s="159" t="s">
        <v>359</v>
      </c>
      <c r="J12" s="161"/>
      <c r="K12" s="161"/>
      <c r="L12" s="161"/>
      <c r="M12" s="166"/>
    </row>
    <row r="13" spans="1:13" ht="52.5">
      <c r="A13" s="160" t="s">
        <v>360</v>
      </c>
      <c r="B13" s="159" t="s">
        <v>361</v>
      </c>
      <c r="C13" s="159" t="s">
        <v>362</v>
      </c>
      <c r="D13" s="161">
        <v>1</v>
      </c>
      <c r="E13" s="159">
        <v>1</v>
      </c>
      <c r="F13" s="159" t="s">
        <v>328</v>
      </c>
      <c r="G13" s="159" t="s">
        <v>329</v>
      </c>
      <c r="H13" s="159"/>
      <c r="I13" s="159" t="s">
        <v>363</v>
      </c>
      <c r="J13" s="161"/>
      <c r="K13" s="161"/>
      <c r="L13" s="161"/>
      <c r="M13" s="166"/>
    </row>
    <row r="14" spans="1:13" ht="52.5">
      <c r="A14" s="160" t="s">
        <v>364</v>
      </c>
      <c r="B14" s="159" t="s">
        <v>365</v>
      </c>
      <c r="C14" s="159" t="s">
        <v>18</v>
      </c>
      <c r="D14" s="161">
        <v>1</v>
      </c>
      <c r="E14" s="159">
        <v>1</v>
      </c>
      <c r="F14" s="159" t="s">
        <v>328</v>
      </c>
      <c r="G14" s="159" t="s">
        <v>329</v>
      </c>
      <c r="H14" s="159"/>
      <c r="I14" s="159" t="s">
        <v>366</v>
      </c>
      <c r="J14" s="161"/>
      <c r="K14" s="161"/>
      <c r="L14" s="161"/>
      <c r="M14" s="166"/>
    </row>
    <row r="15" spans="1:13" ht="52.5">
      <c r="A15" s="160" t="s">
        <v>367</v>
      </c>
      <c r="B15" s="159" t="s">
        <v>368</v>
      </c>
      <c r="C15" s="159" t="s">
        <v>336</v>
      </c>
      <c r="D15" s="161">
        <v>1</v>
      </c>
      <c r="E15" s="159">
        <v>1</v>
      </c>
      <c r="F15" s="159" t="s">
        <v>328</v>
      </c>
      <c r="G15" s="159" t="s">
        <v>329</v>
      </c>
      <c r="H15" s="159"/>
      <c r="I15" s="159" t="s">
        <v>369</v>
      </c>
      <c r="J15" s="161"/>
      <c r="K15" s="161"/>
      <c r="L15" s="161"/>
      <c r="M15" s="166"/>
    </row>
    <row r="16" spans="1:13" ht="52.5">
      <c r="A16" s="160" t="s">
        <v>370</v>
      </c>
      <c r="B16" s="159" t="s">
        <v>371</v>
      </c>
      <c r="C16" s="159" t="s">
        <v>18</v>
      </c>
      <c r="D16" s="161">
        <v>1</v>
      </c>
      <c r="E16" s="159">
        <v>1</v>
      </c>
      <c r="F16" s="159" t="s">
        <v>328</v>
      </c>
      <c r="G16" s="159" t="s">
        <v>329</v>
      </c>
      <c r="H16" s="159"/>
      <c r="I16" s="159" t="s">
        <v>372</v>
      </c>
      <c r="J16" s="161"/>
      <c r="K16" s="161"/>
      <c r="L16" s="161"/>
      <c r="M16" s="166"/>
    </row>
    <row r="17" spans="1:13" ht="52.5">
      <c r="A17" s="160" t="s">
        <v>373</v>
      </c>
      <c r="B17" s="159" t="s">
        <v>374</v>
      </c>
      <c r="C17" s="159" t="s">
        <v>18</v>
      </c>
      <c r="D17" s="161">
        <v>1</v>
      </c>
      <c r="E17" s="159">
        <v>1</v>
      </c>
      <c r="F17" s="159" t="s">
        <v>328</v>
      </c>
      <c r="G17" s="159" t="s">
        <v>329</v>
      </c>
      <c r="H17" s="159"/>
      <c r="I17" s="159" t="s">
        <v>375</v>
      </c>
      <c r="J17" s="161"/>
      <c r="K17" s="161"/>
      <c r="L17" s="161"/>
      <c r="M17" s="166"/>
    </row>
    <row r="18" spans="1:13" ht="52.5">
      <c r="A18" s="160" t="s">
        <v>376</v>
      </c>
      <c r="B18" s="159" t="s">
        <v>377</v>
      </c>
      <c r="C18" s="159" t="s">
        <v>18</v>
      </c>
      <c r="D18" s="161">
        <v>1</v>
      </c>
      <c r="E18" s="159">
        <v>1</v>
      </c>
      <c r="F18" s="159" t="s">
        <v>328</v>
      </c>
      <c r="G18" s="159" t="s">
        <v>329</v>
      </c>
      <c r="H18" s="159"/>
      <c r="I18" s="159" t="s">
        <v>378</v>
      </c>
      <c r="J18" s="161"/>
      <c r="K18" s="161"/>
      <c r="L18" s="161"/>
      <c r="M18" s="166"/>
    </row>
    <row r="19" spans="1:13" ht="52.5">
      <c r="A19" s="160" t="s">
        <v>379</v>
      </c>
      <c r="B19" s="159" t="s">
        <v>380</v>
      </c>
      <c r="C19" s="159" t="s">
        <v>18</v>
      </c>
      <c r="D19" s="161">
        <v>1</v>
      </c>
      <c r="E19" s="159">
        <v>1</v>
      </c>
      <c r="F19" s="159" t="s">
        <v>328</v>
      </c>
      <c r="G19" s="159" t="s">
        <v>329</v>
      </c>
      <c r="H19" s="159"/>
      <c r="I19" s="159" t="s">
        <v>381</v>
      </c>
      <c r="J19" s="161"/>
      <c r="K19" s="161"/>
      <c r="L19" s="161"/>
      <c r="M19" s="166"/>
    </row>
    <row r="20" spans="1:13" ht="52.5">
      <c r="A20" s="160" t="s">
        <v>382</v>
      </c>
      <c r="B20" s="159" t="s">
        <v>383</v>
      </c>
      <c r="C20" s="159" t="s">
        <v>18</v>
      </c>
      <c r="D20" s="161">
        <v>1</v>
      </c>
      <c r="E20" s="159">
        <v>1</v>
      </c>
      <c r="F20" s="159" t="s">
        <v>328</v>
      </c>
      <c r="G20" s="159" t="s">
        <v>329</v>
      </c>
      <c r="H20" s="159"/>
      <c r="I20" s="159" t="s">
        <v>384</v>
      </c>
      <c r="J20" s="44"/>
      <c r="K20" s="44"/>
      <c r="L20" s="44"/>
      <c r="M20" s="4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Schedule</vt:lpstr>
      <vt:lpstr>Demo-topics</vt:lpstr>
      <vt:lpstr>Activity</vt:lpstr>
      <vt:lpstr>Questions</vt:lpstr>
      <vt:lpstr>Sheet1</vt:lpstr>
      <vt:lpstr>Sheet2</vt:lpstr>
      <vt:lpstr>Sheet3</vt:lpstr>
      <vt:lpstr>Midterm test</vt:lpstr>
      <vt:lpstr>Exam Test1</vt:lpstr>
      <vt:lpstr>Exam Test2</vt:lpstr>
      <vt:lpstr>Final Results</vt:lpstr>
      <vt:lpstr>Activity!Print_Area</vt:lpstr>
      <vt:lpstr>Schedule!Print_Area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Freund Tamas</dc:creator>
  <cp:lastModifiedBy>Kalló Imre</cp:lastModifiedBy>
  <cp:lastPrinted>2017-03-09T09:54:40Z</cp:lastPrinted>
  <dcterms:created xsi:type="dcterms:W3CDTF">2004-08-23T07:05:45Z</dcterms:created>
  <dcterms:modified xsi:type="dcterms:W3CDTF">2017-06-21T10:59:26Z</dcterms:modified>
</cp:coreProperties>
</file>