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.xml"/>
  <Override ContentType="application/vnd.openxmlformats-officedocument.spreadsheetml.sharedStrings+xml" PartName="/xl/sharedStrings.xml"/>
  <Override ContentType="application/vnd.openxmlformats-officedocument.drawing+xml" PartName="/xl/drawings/worksheetdrawing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.xml"/>
  <Override ContentType="application/vnd.openxmlformats-officedocument.drawingml.chart+xml" PartName="/xl/charts/chart2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Sheet1" sheetId="1" r:id="rId3"/>
  </sheets>
  <definedNames/>
  <calcPr/>
</workbook>
</file>

<file path=xl/sharedStrings.xml><?xml version="1.0" encoding="utf-8"?>
<sst xmlns="http://schemas.openxmlformats.org/spreadsheetml/2006/main" count="20" uniqueCount="15">
  <si>
    <t>2 0,962 4 0,928 6 0,894 10 0,803</t>
  </si>
  <si>
    <t>Urea molális konc.</t>
  </si>
  <si>
    <t>p1/p0</t>
  </si>
  <si>
    <t>ln p1/p0</t>
  </si>
  <si>
    <t>Víz mol tömeg:</t>
  </si>
  <si>
    <t>g/mol</t>
  </si>
  <si>
    <t>standard kém. pot.</t>
  </si>
  <si>
    <t>J/mol</t>
  </si>
  <si>
    <t>Egyetemes gázállandó</t>
  </si>
  <si>
    <t>x1</t>
  </si>
  <si>
    <t>ln x1</t>
  </si>
  <si>
    <t>Kémiai potenciál</t>
  </si>
  <si>
    <t>Hőmérséklet</t>
  </si>
  <si>
    <t>REÁLIS Kémiai potenciál</t>
  </si>
  <si>
    <t>IDEÁLIS Kémiai potenciál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</si>
</sst>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3">
    <font>
      <sz val="10.0"/>
      <color rgb="FF000000"/>
      <name val="Arial"/>
    </font>
    <font/>
    <font>
      <b/>
    </font>
  </fonts>
  <fills count="2">
    <fill>
      <patternFill patternType="none"/>
    </fill>
    <fill>
      <patternFill patternType="lightGray"/>
    </fill>
  </fills>
  <borders count="1">
    <border>
      <left/>
      <right/>
      <top/>
      <bottom/>
    </border>
  </borders>
  <cellStyleXfs count="1">
    <xf borderId="0" fillId="0" fontId="0" numFmtId="0" applyAlignment="1" applyFont="1"/>
  </cellStyleXfs>
  <cellXfs count="5">
    <xf borderId="0" fillId="0" fontId="0" numFmtId="0" xfId="0" applyAlignment="1" applyFont="1">
      <alignment/>
    </xf>
    <xf borderId="0" fillId="0" fontId="1" numFmtId="0" xfId="0" applyAlignment="1" applyFont="1">
      <alignment/>
    </xf>
    <xf borderId="0" fillId="0" fontId="2" numFmtId="0" xfId="0" applyAlignment="1" applyFont="1">
      <alignment/>
    </xf>
    <xf borderId="0" fillId="0" fontId="1" numFmtId="0" xfId="0" applyFont="1"/>
    <xf borderId="0" fillId="0" fontId="2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.xml"/></Relationships>
</file>

<file path=xl/charts/chart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sz="1600">
                <a:solidFill>
                  <a:srgbClr val="000000"/>
                </a:solidFill>
              </a:defRPr>
            </a:pPr>
            <a:r>
              <a:t>Kémiai potenciál vs ln x1</a:t>
            </a:r>
          </a:p>
        </c:rich>
      </c:tx>
      <c:overlay val="0"/>
    </c:title>
    <c:plotArea>
      <c:layout/>
      <c:scatterChart>
        <c:scatterStyle val="lineMarker"/>
        <c:varyColors val="0"/>
        <c:ser>
          <c:idx val="0"/>
          <c:order val="0"/>
          <c:tx>
            <c:strRef>
              <c:f>Sheet1!$D$27</c:f>
            </c:strRef>
          </c:tx>
          <c:spPr>
            <a:ln w="47625">
              <a:noFill/>
            </a:ln>
          </c:spPr>
          <c:marker>
            <c:symbol val="circle"/>
            <c:size val="14"/>
            <c:spPr>
              <a:solidFill>
                <a:srgbClr val="3366CC"/>
              </a:solidFill>
              <a:ln cmpd="sng">
                <a:solidFill>
                  <a:srgbClr val="3366CC"/>
                </a:solidFill>
              </a:ln>
            </c:spPr>
          </c:marker>
          <c:trendline>
            <c:name/>
            <c:spPr>
              <a:ln w="19050">
                <a:solidFill>
                  <a:srgbClr val="3366CC">
                    <a:alpha val="40000"/>
                  </a:srgbClr>
                </a:solidFill>
              </a:ln>
            </c:spPr>
            <c:trendlineType val="linear"/>
            <c:dispRSqr val="0"/>
            <c:dispEq val="1"/>
          </c:trendline>
          <c:xVal>
            <c:numRef>
              <c:f>Sheet1!$C$28:$C$32</c:f>
            </c:numRef>
          </c:xVal>
          <c:yVal>
            <c:numRef>
              <c:f>Sheet1!$D$28:$D$32</c:f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77004558"/>
        <c:axId val="1360715113"/>
      </c:scatterChart>
      <c:valAx>
        <c:axId val="1677004558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/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/>
                </a:pPr>
                <a:r>
                  <a:t>ln x1</a:t>
                </a:r>
              </a:p>
            </c:rich>
          </c:tx>
          <c:overlay val="0"/>
        </c:title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 sz="1200">
                <a:solidFill>
                  <a:srgbClr val="222222"/>
                </a:solidFill>
              </a:defRPr>
            </a:pPr>
          </a:p>
        </c:txPr>
        <c:crossAx val="1360715113"/>
      </c:valAx>
      <c:valAx>
        <c:axId val="136071511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/>
                </a:pPr>
                <a:r>
                  <a:t>Kémiai potenciál</a:t>
                </a:r>
              </a:p>
            </c:rich>
          </c:tx>
          <c:overlay val="0"/>
        </c:title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/>
            </a:pPr>
          </a:p>
        </c:txPr>
        <c:crossAx val="1677004558"/>
      </c:valAx>
    </c:plotArea>
    <c:legend>
      <c:legendPos val="tr"/>
      <c:overlay val="1"/>
      <c:txPr>
        <a:bodyPr/>
        <a:lstStyle/>
        <a:p>
          <a:pPr lvl="0">
            <a:defRPr sz="1000">
              <a:solidFill>
                <a:srgbClr val="222222"/>
              </a:solidFill>
            </a:defRPr>
          </a:pPr>
        </a:p>
      </c:txPr>
    </c:legend>
    <c:plotVisOnly val="1"/>
  </c:chart>
</c:chartSpace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sz="1600">
                <a:solidFill>
                  <a:srgbClr val="000000"/>
                </a:solidFill>
              </a:defRPr>
            </a:pPr>
            <a:r>
              <a:t>Linearizálás előtt...</a:t>
            </a:r>
          </a:p>
        </c:rich>
      </c:tx>
      <c:overlay val="0"/>
    </c:title>
    <c:plotArea>
      <c:layout/>
      <c:scatterChart>
        <c:scatterStyle val="lineMarker"/>
        <c:varyColors val="0"/>
        <c:ser>
          <c:idx val="0"/>
          <c:order val="0"/>
          <c:tx>
            <c:strRef>
              <c:f>Sheet1!$F$9</c:f>
            </c:strRef>
          </c:tx>
          <c:spPr>
            <a:ln w="47625">
              <a:noFill/>
            </a:ln>
          </c:spPr>
          <c:marker>
            <c:symbol val="circle"/>
            <c:size val="7"/>
            <c:spPr>
              <a:solidFill>
                <a:srgbClr val="3366CC"/>
              </a:solidFill>
              <a:ln cmpd="sng">
                <a:solidFill>
                  <a:srgbClr val="3366CC"/>
                </a:solidFill>
              </a:ln>
            </c:spPr>
          </c:marker>
          <c:trendline>
            <c:name/>
            <c:spPr>
              <a:ln w="76200">
                <a:solidFill>
                  <a:srgbClr val="3366CC">
                    <a:alpha val="20000"/>
                  </a:srgbClr>
                </a:solidFill>
              </a:ln>
            </c:spPr>
            <c:trendlineType val="linear"/>
            <c:dispRSqr val="1"/>
            <c:dispEq val="1"/>
          </c:trendline>
          <c:xVal>
            <c:numRef>
              <c:f>Sheet1!$D$10:$D$14</c:f>
            </c:numRef>
          </c:xVal>
          <c:yVal>
            <c:numRef>
              <c:f>Sheet1!$F$10:$F$14</c:f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0004724"/>
        <c:axId val="80665"/>
      </c:scatterChart>
      <c:valAx>
        <c:axId val="840004724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/>
            </a:pPr>
          </a:p>
        </c:txPr>
        <c:crossAx val="80665"/>
      </c:valAx>
      <c:valAx>
        <c:axId val="8066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/>
                </a:pPr>
                <a:r>
                  <a:t>x1</a:t>
                </a:r>
              </a:p>
            </c:rich>
          </c:tx>
          <c:overlay val="0"/>
        </c:title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/>
            </a:pPr>
          </a:p>
        </c:txPr>
        <c:crossAx val="840004724"/>
      </c:valAx>
    </c:plotArea>
    <c:legend>
      <c:legendPos val="tr"/>
      <c:overlay val="1"/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sz="1600">
                <a:solidFill>
                  <a:srgbClr val="000000"/>
                </a:solidFill>
              </a:defRPr>
            </a:pPr>
            <a:r>
              <a:t>Ideális vs Reális</a:t>
            </a:r>
          </a:p>
        </c:rich>
      </c:tx>
      <c:overlay val="0"/>
    </c:title>
    <c:plotArea>
      <c:layout/>
      <c:lineChart>
        <c:ser>
          <c:idx val="0"/>
          <c:order val="0"/>
          <c:tx>
            <c:strRef>
              <c:f>Sheet1!$E$19</c:f>
            </c:strRef>
          </c:tx>
          <c:spPr>
            <a:ln cmpd="sng" w="25400">
              <a:solidFill>
                <a:srgbClr val="3366CC"/>
              </a:solidFill>
            </a:ln>
          </c:spPr>
          <c:marker>
            <c:symbol val="circle"/>
            <c:size val="10"/>
            <c:spPr>
              <a:solidFill>
                <a:srgbClr val="3366CC"/>
              </a:solidFill>
              <a:ln cmpd="sng">
                <a:solidFill>
                  <a:srgbClr val="3366CC"/>
                </a:solidFill>
              </a:ln>
            </c:spPr>
          </c:marker>
          <c:cat>
            <c:strRef>
              <c:f>Sheet1!$D$28:$D$32</c:f>
            </c:strRef>
          </c:cat>
          <c:val>
            <c:numRef>
              <c:f>Sheet1!$E$20:$E$24</c:f>
            </c:numRef>
          </c:val>
          <c:smooth val="0"/>
        </c:ser>
        <c:ser>
          <c:idx val="1"/>
          <c:order val="1"/>
          <c:tx>
            <c:strRef>
              <c:f>Sheet1!$E$27</c:f>
            </c:strRef>
          </c:tx>
          <c:spPr>
            <a:ln cmpd="sng" w="25400">
              <a:solidFill>
                <a:srgbClr val="DC3912"/>
              </a:solidFill>
            </a:ln>
          </c:spPr>
          <c:marker>
            <c:symbol val="circle"/>
            <c:size val="10"/>
            <c:spPr>
              <a:solidFill>
                <a:srgbClr val="DC3912"/>
              </a:solidFill>
              <a:ln cmpd="sng">
                <a:solidFill>
                  <a:srgbClr val="DC3912"/>
                </a:solidFill>
              </a:ln>
            </c:spPr>
          </c:marker>
          <c:cat>
            <c:strRef>
              <c:f>Sheet1!$D$28:$D$32</c:f>
            </c:strRef>
          </c:cat>
          <c:val>
            <c:numRef>
              <c:f>Sheet1!$E$28:$E$32</c:f>
            </c:numRef>
          </c:val>
          <c:smooth val="0"/>
        </c:ser>
        <c:axId val="1861934214"/>
        <c:axId val="1679050548"/>
      </c:lineChart>
      <c:catAx>
        <c:axId val="186193421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1" i="1" sz="1200">
                    <a:solidFill>
                      <a:srgbClr val="222222"/>
                    </a:solidFill>
                  </a:defRPr>
                </a:pPr>
                <a:r>
                  <a:t>ln x1</a:t>
                </a:r>
              </a:p>
            </c:rich>
          </c:tx>
          <c:overlay val="0"/>
        </c:title>
        <c:txPr>
          <a:bodyPr/>
          <a:lstStyle/>
          <a:p>
            <a:pPr lvl="0">
              <a:defRPr/>
            </a:pPr>
          </a:p>
        </c:txPr>
        <c:crossAx val="1679050548"/>
      </c:catAx>
      <c:valAx>
        <c:axId val="167905054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/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1" i="1" sz="1200">
                    <a:solidFill>
                      <a:srgbClr val="222222"/>
                    </a:solidFill>
                  </a:defRPr>
                </a:pPr>
                <a:r>
                  <a:t>Kémiai potenciál</a:t>
                </a:r>
              </a:p>
            </c:rich>
          </c:tx>
          <c:overlay val="0"/>
        </c:title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 sz="1200">
                <a:solidFill>
                  <a:srgbClr val="222222"/>
                </a:solidFill>
              </a:defRPr>
            </a:pPr>
          </a:p>
        </c:txPr>
        <c:crossAx val="1861934214"/>
      </c:valAx>
    </c:plotArea>
    <c:legend>
      <c:legendPos val="tr"/>
      <c:overlay val="1"/>
    </c:legend>
    <c:plotVisOnly val="1"/>
  </c:chart>
</c:chartSpace>
</file>

<file path=xl/drawings/_rels/worksheetdrawing.xml.rels><?xml version="1.0" encoding="UTF-8" standalone="yes"?><Relationships xmlns="http://schemas.openxmlformats.org/package/2006/relationships"><Relationship Id="rId1" Type="http://schemas.openxmlformats.org/officeDocument/2006/relationships/chart" Target="../charts/chart.xml"/><Relationship Id="rId2" Type="http://schemas.openxmlformats.org/officeDocument/2006/relationships/chart" Target="../charts/chart1.xml"/><Relationship Id="rId3" Type="http://schemas.openxmlformats.org/officeDocument/2006/relationships/chart" Target="../charts/chart2.xml"/></Relationships>
</file>

<file path=xl/drawings/worksheetdrawing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>
  <xdr:twoCellAnchor>
    <xdr:from>
      <xdr:col>12</xdr:col>
      <xdr:colOff>581025</xdr:colOff>
      <xdr:row>3</xdr:row>
      <xdr:rowOff>28575</xdr:rowOff>
    </xdr:from>
    <xdr:to>
      <xdr:col>19</xdr:col>
      <xdr:colOff>561975</xdr:colOff>
      <xdr:row>23</xdr:row>
      <xdr:rowOff>180975</xdr:rowOff>
    </xdr:to>
    <xdr:graphicFrame>
      <xdr:nvGraphicFramePr>
        <xdr:cNvPr id="1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twoCellAnchor>
  <xdr:twoCellAnchor>
    <xdr:from>
      <xdr:col>6</xdr:col>
      <xdr:colOff>38100</xdr:colOff>
      <xdr:row>0</xdr:row>
      <xdr:rowOff>19050</xdr:rowOff>
    </xdr:from>
    <xdr:to>
      <xdr:col>11</xdr:col>
      <xdr:colOff>771525</xdr:colOff>
      <xdr:row>17</xdr:row>
      <xdr:rowOff>152400</xdr:rowOff>
    </xdr:to>
    <xdr:graphicFrame>
      <xdr:nvGraphicFramePr>
        <xdr:cNvPr id="2" name="Chart 2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twoCellAnchor>
  <xdr:twoCellAnchor>
    <xdr:from>
      <xdr:col>6</xdr:col>
      <xdr:colOff>171450</xdr:colOff>
      <xdr:row>21</xdr:row>
      <xdr:rowOff>38100</xdr:rowOff>
    </xdr:from>
    <xdr:to>
      <xdr:col>11</xdr:col>
      <xdr:colOff>904875</xdr:colOff>
      <xdr:row>38</xdr:row>
      <xdr:rowOff>171450</xdr:rowOff>
    </xdr:to>
    <xdr:graphicFrame>
      <xdr:nvGraphicFramePr>
        <xdr:cNvPr id="3" name="Chart 3" title="Grafikon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twoCellAnchor>
</xdr:wsDr>
</file>

<file path=xl/worksheets/_rels/sheet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.xml"/></Relationships>
</file>

<file path=xl/worksheets/sheet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5.75"/>
  <cols>
    <col customWidth="1" min="2" max="2" width="19.57"/>
    <col customWidth="1" min="4" max="4" width="26.86"/>
    <col customWidth="1" min="5" max="5" width="25.43"/>
    <col customWidth="1" min="6" max="6" width="25.14"/>
    <col customWidth="1" min="9" max="9" width="17.0"/>
  </cols>
  <sheetData>
    <row r="1">
      <c r="A1" s="1" t="s">
        <v>0</v>
      </c>
      <c r="D1" s="1" t="s">
        <v>1</v>
      </c>
      <c r="E1" s="1" t="s">
        <v>2</v>
      </c>
      <c r="F1" s="1" t="s">
        <v>3</v>
      </c>
    </row>
    <row r="2">
      <c r="D2" s="1">
        <v>1.0</v>
      </c>
      <c r="E2" s="1">
        <v>0.982</v>
      </c>
      <c r="F2" t="str">
        <f t="shared" ref="F2:F6" si="1">LN(E2)</f>
        <v>-0.01816397063</v>
      </c>
    </row>
    <row r="3">
      <c r="A3" s="1" t="s">
        <v>4</v>
      </c>
      <c r="D3" s="1">
        <v>2.0</v>
      </c>
      <c r="E3" s="1">
        <v>0.962</v>
      </c>
      <c r="F3" t="str">
        <f t="shared" si="1"/>
        <v>-0.03874082832</v>
      </c>
    </row>
    <row r="4">
      <c r="A4" s="1">
        <v>18.01528</v>
      </c>
      <c r="B4" s="1" t="s">
        <v>5</v>
      </c>
      <c r="D4" s="1">
        <v>4.0</v>
      </c>
      <c r="E4" s="1">
        <v>0.928</v>
      </c>
      <c r="F4" t="str">
        <f t="shared" si="1"/>
        <v>-0.0747235462</v>
      </c>
    </row>
    <row r="5">
      <c r="D5" s="1">
        <v>6.0</v>
      </c>
      <c r="E5" s="1">
        <v>0.894</v>
      </c>
      <c r="F5" t="str">
        <f t="shared" si="1"/>
        <v>-0.1120495038</v>
      </c>
    </row>
    <row r="6">
      <c r="A6" s="1" t="s">
        <v>6</v>
      </c>
      <c r="D6" s="1">
        <v>10.0</v>
      </c>
      <c r="E6" s="1">
        <v>0.803</v>
      </c>
      <c r="F6" t="str">
        <f t="shared" si="1"/>
        <v>-0.219400565</v>
      </c>
    </row>
    <row r="7">
      <c r="A7" s="1">
        <v>-237200.0</v>
      </c>
      <c r="B7" s="1" t="s">
        <v>7</v>
      </c>
      <c r="D7" s="1"/>
    </row>
    <row r="8">
      <c r="A8" s="1" t="s">
        <v>8</v>
      </c>
    </row>
    <row r="9">
      <c r="A9" s="1">
        <v>8.314</v>
      </c>
      <c r="D9" s="1" t="s">
        <v>9</v>
      </c>
      <c r="E9" s="1" t="s">
        <v>10</v>
      </c>
      <c r="F9" s="1" t="s">
        <v>11</v>
      </c>
    </row>
    <row r="10">
      <c r="A10" s="1" t="s">
        <v>12</v>
      </c>
      <c r="D10" t="str">
        <f t="shared" ref="D10:D14" si="2">1000/A$4/(D2+1000/A$4)</f>
        <v>0.9823035269</v>
      </c>
      <c r="E10" t="str">
        <f t="shared" ref="E10:E14" si="3">LN(D10)</f>
        <v>-0.01785492784</v>
      </c>
      <c r="F10" t="str">
        <f t="shared" ref="F10:F14" si="4">A$7+A$9*A$11*F2</f>
        <v>-237245.0252</v>
      </c>
    </row>
    <row r="11">
      <c r="A11" s="1">
        <v>298.15</v>
      </c>
      <c r="D11" t="str">
        <f t="shared" si="2"/>
        <v>0.9652224931</v>
      </c>
      <c r="E11" t="str">
        <f t="shared" si="3"/>
        <v>-0.03539664147</v>
      </c>
      <c r="F11" t="str">
        <f t="shared" si="4"/>
        <v>-237296.0315</v>
      </c>
    </row>
    <row r="12">
      <c r="D12" t="str">
        <f t="shared" si="2"/>
        <v>0.9327826384</v>
      </c>
      <c r="E12" t="str">
        <f t="shared" si="3"/>
        <v>-0.06958307595</v>
      </c>
      <c r="F12" t="str">
        <f t="shared" si="4"/>
        <v>-237385.2262</v>
      </c>
    </row>
    <row r="13">
      <c r="D13" t="str">
        <f t="shared" si="2"/>
        <v>0.9024524036</v>
      </c>
      <c r="E13" t="str">
        <f t="shared" si="3"/>
        <v>-0.1026393286</v>
      </c>
      <c r="F13" t="str">
        <f t="shared" si="4"/>
        <v>-237477.7505</v>
      </c>
    </row>
    <row r="14">
      <c r="D14" t="str">
        <f t="shared" si="2"/>
        <v>0.8473479027</v>
      </c>
      <c r="E14" t="str">
        <f t="shared" si="3"/>
        <v>-0.1656439216</v>
      </c>
      <c r="F14" t="str">
        <f t="shared" si="4"/>
        <v>-237743.8543</v>
      </c>
    </row>
    <row r="18">
      <c r="A18" s="1"/>
    </row>
    <row r="19">
      <c r="B19" s="2" t="s">
        <v>1</v>
      </c>
      <c r="C19" s="2" t="s">
        <v>2</v>
      </c>
      <c r="D19" s="2" t="s">
        <v>3</v>
      </c>
      <c r="E19" s="2" t="s">
        <v>13</v>
      </c>
    </row>
    <row r="20">
      <c r="B20" s="1">
        <v>1.0</v>
      </c>
      <c r="C20" s="1">
        <v>0.982</v>
      </c>
      <c r="D20" s="3" t="str">
        <f t="shared" ref="D20:D24" si="5">LN(C20)</f>
        <v>-0.01816397063</v>
      </c>
      <c r="E20" s="3" t="str">
        <f t="shared" ref="E20:E24" si="6">A$7+A$9*A$11*D20</f>
        <v>-237245.0252</v>
      </c>
    </row>
    <row r="21">
      <c r="B21" s="1">
        <v>2.0</v>
      </c>
      <c r="C21" s="1">
        <v>0.962</v>
      </c>
      <c r="D21" s="3" t="str">
        <f t="shared" si="5"/>
        <v>-0.03874082832</v>
      </c>
      <c r="E21" s="3" t="str">
        <f t="shared" si="6"/>
        <v>-237296.0315</v>
      </c>
    </row>
    <row r="22">
      <c r="B22" s="1">
        <v>4.0</v>
      </c>
      <c r="C22" s="1">
        <v>0.928</v>
      </c>
      <c r="D22" s="3" t="str">
        <f t="shared" si="5"/>
        <v>-0.0747235462</v>
      </c>
      <c r="E22" s="3" t="str">
        <f t="shared" si="6"/>
        <v>-237385.2262</v>
      </c>
    </row>
    <row r="23">
      <c r="B23" s="1">
        <v>6.0</v>
      </c>
      <c r="C23" s="1">
        <v>0.894</v>
      </c>
      <c r="D23" s="3" t="str">
        <f t="shared" si="5"/>
        <v>-0.1120495038</v>
      </c>
      <c r="E23" s="3" t="str">
        <f t="shared" si="6"/>
        <v>-237477.7505</v>
      </c>
    </row>
    <row r="24">
      <c r="B24" s="1">
        <v>10.0</v>
      </c>
      <c r="C24" s="1">
        <v>0.803</v>
      </c>
      <c r="D24" s="3" t="str">
        <f t="shared" si="5"/>
        <v>-0.219400565</v>
      </c>
      <c r="E24" s="3" t="str">
        <f t="shared" si="6"/>
        <v>-237743.8543</v>
      </c>
    </row>
    <row r="25">
      <c r="B25" s="1"/>
      <c r="C25" s="3"/>
      <c r="D25" s="3"/>
    </row>
    <row r="26">
      <c r="B26" s="4"/>
      <c r="C26" s="4"/>
      <c r="D26" s="4"/>
    </row>
    <row r="27">
      <c r="C27" s="2" t="s">
        <v>9</v>
      </c>
      <c r="D27" s="2" t="s">
        <v>10</v>
      </c>
      <c r="E27" s="2" t="s">
        <v>14</v>
      </c>
    </row>
    <row r="28">
      <c r="C28" s="3" t="str">
        <f t="shared" ref="C28:C32" si="7">1000/A$4/(B20+1000/A$4)</f>
        <v>0.9823035269</v>
      </c>
      <c r="D28" s="3" t="str">
        <f t="shared" ref="D28:D32" si="8">LN(C28)</f>
        <v>-0.01785492784</v>
      </c>
      <c r="E28" s="3" t="str">
        <f t="shared" ref="E28:E32" si="9">A$7+A$9*A$11*D28</f>
        <v>-237244.2591</v>
      </c>
    </row>
    <row r="29">
      <c r="C29" s="3" t="str">
        <f t="shared" si="7"/>
        <v>0.9652224931</v>
      </c>
      <c r="D29" s="3" t="str">
        <f t="shared" si="8"/>
        <v>-0.03539664147</v>
      </c>
      <c r="E29" s="3" t="str">
        <f t="shared" si="9"/>
        <v>-237287.7419</v>
      </c>
    </row>
    <row r="30">
      <c r="C30" s="3" t="str">
        <f t="shared" si="7"/>
        <v>0.9327826384</v>
      </c>
      <c r="D30" s="3" t="str">
        <f t="shared" si="8"/>
        <v>-0.06958307595</v>
      </c>
      <c r="E30" s="3" t="str">
        <f t="shared" si="9"/>
        <v>-237372.4839</v>
      </c>
    </row>
    <row r="31">
      <c r="C31" s="3" t="str">
        <f t="shared" si="7"/>
        <v>0.9024524036</v>
      </c>
      <c r="D31" s="3" t="str">
        <f t="shared" si="8"/>
        <v>-0.1026393286</v>
      </c>
      <c r="E31" s="3" t="str">
        <f t="shared" si="9"/>
        <v>-237454.4243</v>
      </c>
    </row>
    <row r="32">
      <c r="C32" s="3" t="str">
        <f t="shared" si="7"/>
        <v>0.8473479027</v>
      </c>
      <c r="D32" s="3" t="str">
        <f t="shared" si="8"/>
        <v>-0.1656439216</v>
      </c>
      <c r="E32" s="3" t="str">
        <f t="shared" si="9"/>
        <v>-237610.6013</v>
      </c>
    </row>
    <row r="33">
      <c r="D33" s="3"/>
      <c r="E33" s="3"/>
      <c r="F33" s="3"/>
    </row>
    <row r="34">
      <c r="D34" s="3"/>
      <c r="E34" s="3"/>
    </row>
    <row r="35">
      <c r="D35" s="3"/>
      <c r="E35" s="3"/>
    </row>
    <row r="36">
      <c r="D36" s="3"/>
      <c r="E36" s="3"/>
    </row>
    <row r="37">
      <c r="D37" s="3"/>
      <c r="E37" s="3"/>
    </row>
    <row r="38">
      <c r="D38" s="3"/>
      <c r="E38" s="3"/>
    </row>
    <row r="39">
      <c r="D39" s="3"/>
      <c r="E39" s="3"/>
    </row>
  </sheetData>
  <drawing r:id="rId1"/>
</worksheet>
</file>